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Nextcloud\compartida_dnc\Mensual\2023\01_Enero\"/>
    </mc:Choice>
  </mc:AlternateContent>
  <bookViews>
    <workbookView xWindow="0" yWindow="0" windowWidth="24000" windowHeight="8535" activeTab="3"/>
  </bookViews>
  <sheets>
    <sheet name="RESUMEN S.I.N." sheetId="1" r:id="rId1"/>
    <sheet name="Picos Demanda" sheetId="2" r:id="rId2"/>
    <sheet name="Datos Hidraulicos" sheetId="3" r:id="rId3"/>
    <sheet name="Versiones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L145" i="1"/>
  <c r="K145" i="1"/>
  <c r="J145" i="1"/>
  <c r="I145" i="1"/>
  <c r="H145" i="1"/>
  <c r="G145" i="1"/>
  <c r="F145" i="1"/>
  <c r="E145" i="1"/>
  <c r="D145" i="1"/>
  <c r="C145" i="1"/>
  <c r="B145" i="1"/>
  <c r="F80" i="1"/>
  <c r="F97" i="1" s="1"/>
  <c r="F113" i="1" s="1"/>
  <c r="F131" i="1" s="1"/>
  <c r="E80" i="1"/>
  <c r="E97" i="1" s="1"/>
  <c r="E113" i="1" s="1"/>
  <c r="E131" i="1" s="1"/>
</calcChain>
</file>

<file path=xl/sharedStrings.xml><?xml version="1.0" encoding="utf-8"?>
<sst xmlns="http://schemas.openxmlformats.org/spreadsheetml/2006/main" count="571" uniqueCount="213">
  <si>
    <t>RESUMEN DE INYECCIONES Y EXTRACCIONES DE ENERGÍA</t>
  </si>
  <si>
    <t>PARA EL MES DE ENERO DE 2023</t>
  </si>
  <si>
    <t>Generación de UTE:</t>
  </si>
  <si>
    <t xml:space="preserve">            Recurso</t>
  </si>
  <si>
    <t>Central</t>
  </si>
  <si>
    <t>Inyecciones al S.I.N.</t>
  </si>
  <si>
    <t>Extracciones al S.I.N.</t>
  </si>
  <si>
    <t>Hidráulico</t>
  </si>
  <si>
    <t>Constitución (Palmar)</t>
  </si>
  <si>
    <t>Rincón de Baygorria</t>
  </si>
  <si>
    <t>Rincón del Bonete</t>
  </si>
  <si>
    <t>Total Hidráulico</t>
  </si>
  <si>
    <t>Térmicas</t>
  </si>
  <si>
    <t>Ciclo Combinado</t>
  </si>
  <si>
    <t>CTR</t>
  </si>
  <si>
    <t>Motores Central Batlle</t>
  </si>
  <si>
    <t>PTA 7 y 8</t>
  </si>
  <si>
    <t>Punta del Tigre</t>
  </si>
  <si>
    <t>Turbina Río Branco</t>
  </si>
  <si>
    <t>Total Térmicas</t>
  </si>
  <si>
    <t>Eólica</t>
  </si>
  <si>
    <t>Juan Pablo Terra</t>
  </si>
  <si>
    <t>P.E. Caracoles I</t>
  </si>
  <si>
    <t>P.E. Caracoles II</t>
  </si>
  <si>
    <t>P.E. Palomas</t>
  </si>
  <si>
    <t>Total Eólica</t>
  </si>
  <si>
    <t>Solar</t>
  </si>
  <si>
    <t>P.F. Asahi</t>
  </si>
  <si>
    <t>Total Solar</t>
  </si>
  <si>
    <t>Total Generación de UTE:</t>
  </si>
  <si>
    <t>Otra generación:</t>
  </si>
  <si>
    <t>Recurso</t>
  </si>
  <si>
    <t>Participante</t>
  </si>
  <si>
    <t>CORPORACION FRIGORIFICA DEL URUGUAY S.A.</t>
  </si>
  <si>
    <t>CORFRISA</t>
  </si>
  <si>
    <t>Engraw Export &amp; Import Co. S.A.</t>
  </si>
  <si>
    <t>Engraw Export &amp; Import CO</t>
  </si>
  <si>
    <t>Nuevo Manantial S.A.</t>
  </si>
  <si>
    <t>Nuevo Manantial Central 1</t>
  </si>
  <si>
    <t>Nuevo Manantial Central 2 (MCT)</t>
  </si>
  <si>
    <t>Ladaner S.A.</t>
  </si>
  <si>
    <t>Parque Cerro Grande</t>
  </si>
  <si>
    <t>Areaflin S.A.</t>
  </si>
  <si>
    <t>Parque Eólico Valentines</t>
  </si>
  <si>
    <t>Fideicomiso 56929/2014</t>
  </si>
  <si>
    <t>P.E. 18 de Julio</t>
  </si>
  <si>
    <t>Rouar S.A.</t>
  </si>
  <si>
    <t>P.E. Artilleros</t>
  </si>
  <si>
    <t>Fingano S.A.</t>
  </si>
  <si>
    <t>P.E. Carapé I</t>
  </si>
  <si>
    <t>Vengano S.A.</t>
  </si>
  <si>
    <t>P.E. Carapé II</t>
  </si>
  <si>
    <t>Fideicomiso Financiero Arias 140611/2015</t>
  </si>
  <si>
    <t>P.E. Colonia Arias</t>
  </si>
  <si>
    <t>Palmatir S.A.</t>
  </si>
  <si>
    <t>P.E. Cuchilla del Peralta I</t>
  </si>
  <si>
    <t>Polesine S.A.</t>
  </si>
  <si>
    <t>P.E. Florida I</t>
  </si>
  <si>
    <t>Glymont S.A.</t>
  </si>
  <si>
    <t>P.E. Florida II</t>
  </si>
  <si>
    <t>Iweryl S.A.</t>
  </si>
  <si>
    <t>P.E. Julieta</t>
  </si>
  <si>
    <t>Kentilux S.A.</t>
  </si>
  <si>
    <t>P.E. Kentilux</t>
  </si>
  <si>
    <t>Parque Eólico Kiyú S.A.</t>
  </si>
  <si>
    <t>P.E. Kiyú</t>
  </si>
  <si>
    <t>Fid.28186/20133 Togely Company S.A.</t>
  </si>
  <si>
    <t>P.E. Libertad</t>
  </si>
  <si>
    <t>Luz de Loma S.A.</t>
  </si>
  <si>
    <t>P.E. Luz de Loma</t>
  </si>
  <si>
    <t>Luz de Mar S.A.</t>
  </si>
  <si>
    <t>P.E. Luz de Mar</t>
  </si>
  <si>
    <t>Luz de Río S.A.</t>
  </si>
  <si>
    <t>P.E. Luz de Río</t>
  </si>
  <si>
    <t>R del Sur S.A.</t>
  </si>
  <si>
    <t>P.E. Maldonado</t>
  </si>
  <si>
    <t>R del Este S.A.</t>
  </si>
  <si>
    <t>P.E. Maldonado II</t>
  </si>
  <si>
    <t>Fideicomiso 46.430/2014</t>
  </si>
  <si>
    <t>P.E. María Luz</t>
  </si>
  <si>
    <t>Marystay S.A.</t>
  </si>
  <si>
    <t>P.E. Marystay</t>
  </si>
  <si>
    <t>Estrellada S.A.</t>
  </si>
  <si>
    <t>P.E. Melowind</t>
  </si>
  <si>
    <t>Generación Eólica Minas S.A.</t>
  </si>
  <si>
    <t>P.E. Minas I</t>
  </si>
  <si>
    <t>Molino de Rosas S.A.</t>
  </si>
  <si>
    <t>P.E. Molino de Rosas</t>
  </si>
  <si>
    <t>Vientos de Pastorale S.A.</t>
  </si>
  <si>
    <t>P.E. Nuevo Pastorale I</t>
  </si>
  <si>
    <t>Fideicomiso Nº4620/2015</t>
  </si>
  <si>
    <t>P.E. Pampa</t>
  </si>
  <si>
    <t>Agua Leguas S.A.</t>
  </si>
  <si>
    <t>Peralta GCEE 1</t>
  </si>
  <si>
    <t>Peralta II GCEE</t>
  </si>
  <si>
    <t>Fideicomiso 58356/2013</t>
  </si>
  <si>
    <t>P.E. Rosario</t>
  </si>
  <si>
    <t>Fideicomiso 55.993/2014</t>
  </si>
  <si>
    <t>P.E. Solis de Mataojo</t>
  </si>
  <si>
    <t>Astidey S.A.</t>
  </si>
  <si>
    <t>P.E. Talas del Maciel I</t>
  </si>
  <si>
    <t>Cadonal S.A.</t>
  </si>
  <si>
    <t>P.E. Talas de Maciel II</t>
  </si>
  <si>
    <t>Fideicomiso Nº52701/2014</t>
  </si>
  <si>
    <t>P.E. Villa Rodriguez</t>
  </si>
  <si>
    <t>Fideicomiso 25418/2014</t>
  </si>
  <si>
    <t>Ventus I</t>
  </si>
  <si>
    <t>NESYLA S.A.</t>
  </si>
  <si>
    <t>Albisu (Nesyla S.A.)</t>
  </si>
  <si>
    <t>Alto Cielo S.A.</t>
  </si>
  <si>
    <t>Alto Cielo</t>
  </si>
  <si>
    <t>GIACOTE S.A.</t>
  </si>
  <si>
    <t>Arapey Solar</t>
  </si>
  <si>
    <t>CERNERAL S.A</t>
  </si>
  <si>
    <t>Cerneral</t>
  </si>
  <si>
    <t>Jolipark S.A.</t>
  </si>
  <si>
    <t>Del Litoral</t>
  </si>
  <si>
    <t>DICANO S.A.</t>
  </si>
  <si>
    <t>DICANO</t>
  </si>
  <si>
    <t>Colidim S.A.</t>
  </si>
  <si>
    <t>El Naranjal</t>
  </si>
  <si>
    <t>FENIMA S.A.</t>
  </si>
  <si>
    <t>FENIMA</t>
  </si>
  <si>
    <t>GYLPIN S.A.</t>
  </si>
  <si>
    <t>Gilpyn</t>
  </si>
  <si>
    <t>Menafra Solar</t>
  </si>
  <si>
    <t>Petilcoran S.A.</t>
  </si>
  <si>
    <t>PETILCORAN</t>
  </si>
  <si>
    <t>Casalko S.A.</t>
  </si>
  <si>
    <t>P.F. Casalko</t>
  </si>
  <si>
    <t>Jacinta Solar Farm S.R.L.</t>
  </si>
  <si>
    <t>P.F. La Jacinta</t>
  </si>
  <si>
    <t>Natelu S.A.</t>
  </si>
  <si>
    <t>P.F. Natelu</t>
  </si>
  <si>
    <t>Raditon S.A.</t>
  </si>
  <si>
    <t>P.F. Raditon</t>
  </si>
  <si>
    <t>Yarnel S.A.</t>
  </si>
  <si>
    <t>P.F. Yarnel</t>
  </si>
  <si>
    <t>VINGANO S.A.</t>
  </si>
  <si>
    <t>VINGANO</t>
  </si>
  <si>
    <t>Biomasa</t>
  </si>
  <si>
    <t>Alcoholes del Uruguay S.A.</t>
  </si>
  <si>
    <t>ALUR S.A.</t>
  </si>
  <si>
    <t>Bioener S.A.</t>
  </si>
  <si>
    <t>Bioener</t>
  </si>
  <si>
    <t>Dank S.A.</t>
  </si>
  <si>
    <t>Dank (Ex Ponlar)</t>
  </si>
  <si>
    <t>Fenirol S.A.</t>
  </si>
  <si>
    <t>Fenirol</t>
  </si>
  <si>
    <t>Galofer S.A.</t>
  </si>
  <si>
    <t>Galofer</t>
  </si>
  <si>
    <t>Lanas Trinidad S.A.</t>
  </si>
  <si>
    <t>Lanas Trinidad</t>
  </si>
  <si>
    <t>IMMaldonado</t>
  </si>
  <si>
    <t>Las Rosas</t>
  </si>
  <si>
    <t>Liderdat S.A.</t>
  </si>
  <si>
    <t>Liderdat</t>
  </si>
  <si>
    <t>Celulosa y Energia Punta Pereira S.A.</t>
  </si>
  <si>
    <t>Montes del Plata</t>
  </si>
  <si>
    <t>UPM S.A.</t>
  </si>
  <si>
    <t>UPM</t>
  </si>
  <si>
    <t>UPM 2</t>
  </si>
  <si>
    <t>Uruply S.A.</t>
  </si>
  <si>
    <t>Weyerhaeuser</t>
  </si>
  <si>
    <t>Total Biomasa</t>
  </si>
  <si>
    <t>Total otra generación:</t>
  </si>
  <si>
    <t>Comercio internacional y Salto Grande:</t>
  </si>
  <si>
    <t xml:space="preserve">             Origen</t>
  </si>
  <si>
    <t>Modalidad</t>
  </si>
  <si>
    <t>Argentina</t>
  </si>
  <si>
    <t>EXP CONTINGENTE CAMMESA BLQ 1</t>
  </si>
  <si>
    <t>Total Argentina</t>
  </si>
  <si>
    <t>Brasil</t>
  </si>
  <si>
    <t>Total Brasil</t>
  </si>
  <si>
    <t>Salto Grande</t>
  </si>
  <si>
    <t>Salto Grande Uruguay</t>
  </si>
  <si>
    <t>Total Salto Grande</t>
  </si>
  <si>
    <t>Total Comercio internacional y Salto Grande:</t>
  </si>
  <si>
    <t>TOTAL:</t>
  </si>
  <si>
    <t>Datos de Intercambios Spot:</t>
  </si>
  <si>
    <t>IMPORTACIÓN</t>
  </si>
  <si>
    <t>EXPORTACIÓN</t>
  </si>
  <si>
    <t>Energía [MWh]</t>
  </si>
  <si>
    <t>Factura [USD]</t>
  </si>
  <si>
    <t>MES/AÑO</t>
  </si>
  <si>
    <t>BRASIL</t>
  </si>
  <si>
    <t>ARGENTINA</t>
  </si>
  <si>
    <t>TOTAL</t>
  </si>
  <si>
    <t>Enero 2023</t>
  </si>
  <si>
    <t>Versión</t>
  </si>
  <si>
    <t>Fecha publicación</t>
  </si>
  <si>
    <t>Observaciones</t>
  </si>
  <si>
    <t>V01</t>
  </si>
  <si>
    <t>Informe Mensual del mes de Enero 2023</t>
  </si>
  <si>
    <t>Tipo</t>
  </si>
  <si>
    <t>Fecha</t>
  </si>
  <si>
    <t>Valor</t>
  </si>
  <si>
    <t>Max</t>
  </si>
  <si>
    <t>Pico medio día</t>
  </si>
  <si>
    <t>Min</t>
  </si>
  <si>
    <t>Pico noche</t>
  </si>
  <si>
    <t>Descripción</t>
  </si>
  <si>
    <t>Cota</t>
  </si>
  <si>
    <t>Turbinado</t>
  </si>
  <si>
    <t>Aporte</t>
  </si>
  <si>
    <t>Vertido</t>
  </si>
  <si>
    <t>CH Salto Grande</t>
  </si>
  <si>
    <t>C.H. R del Bonete</t>
  </si>
  <si>
    <t>CH Baygorria</t>
  </si>
  <si>
    <t>CH Palmar</t>
  </si>
  <si>
    <t>CH SGU</t>
  </si>
  <si>
    <t>CH SGA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</si>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</sst>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_ ;[Red]\-#,##0.0000\ "/>
  </numFmts>
  <fonts count="9" x14ac:knownFonts="1">
    <font>
      <sz val="10"/>
      <name val="calibri"/>
      <charset val="1"/>
    </font>
    <font>
      <b/>
      <sz val="12"/>
      <color rgb="FFFFFFFF"/>
      <name val="Calibri"/>
      <charset val="1"/>
    </font>
    <font>
      <b/>
      <sz val="12"/>
      <name val="Calibri"/>
      <charset val="1"/>
    </font>
    <font>
      <b/>
      <sz val="10"/>
      <color rgb="FFFFFFFF"/>
      <name val="Calibri"/>
      <charset val="1"/>
    </font>
    <font>
      <b/>
      <sz val="10"/>
      <name val="calibri"/>
      <charset val="1"/>
    </font>
    <font>
      <b/>
      <sz val="16"/>
      <name val="Calibri"/>
      <charset val="1"/>
    </font>
    <font>
      <sz val="10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244062"/>
        <bgColor rgb="FF003366"/>
      </patternFill>
    </fill>
    <fill>
      <patternFill patternType="solid">
        <fgColor rgb="FF808080"/>
        <bgColor rgb="FF666699"/>
      </patternFill>
    </fill>
    <fill>
      <patternFill patternType="solid">
        <fgColor rgb="FFFFFFFF"/>
        <bgColor rgb="FFFFFFD2"/>
      </patternFill>
    </fill>
    <fill>
      <patternFill patternType="solid">
        <fgColor rgb="FFA6D4F2"/>
        <bgColor indexed="64"/>
      </patternFill>
    </fill>
    <fill>
      <patternFill patternType="solid">
        <fgColor rgb="FFF1EEE9"/>
        <bgColor indexed="64"/>
      </patternFill>
    </fill>
    <fill>
      <patternFill patternType="solid">
        <fgColor rgb="FFFF999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4C0C9"/>
      </left>
      <right style="medium">
        <color rgb="FFC4C0C9"/>
      </right>
      <top style="medium">
        <color rgb="FFC4C0C9"/>
      </top>
      <bottom style="medium">
        <color rgb="FFC4C0C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/>
    <xf numFmtId="0" fontId="2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/>
    <xf numFmtId="164" fontId="2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/>
    <xf numFmtId="14" fontId="0" fillId="0" borderId="7" xfId="0" applyNumberFormat="1" applyBorder="1"/>
    <xf numFmtId="0" fontId="7" fillId="6" borderId="8" xfId="0" applyFont="1" applyFill="1" applyBorder="1" applyAlignment="1">
      <alignment horizontal="center" vertical="center" wrapText="1"/>
    </xf>
    <xf numFmtId="22" fontId="7" fillId="6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right" vertical="center" wrapText="1"/>
    </xf>
    <xf numFmtId="14" fontId="7" fillId="6" borderId="8" xfId="0" applyNumberFormat="1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horizontal="right" vertical="center" wrapText="1"/>
    </xf>
    <xf numFmtId="164" fontId="0" fillId="0" borderId="7" xfId="0" applyNumberFormat="1" applyBorder="1"/>
    <xf numFmtId="164" fontId="4" fillId="0" borderId="7" xfId="0" applyNumberFormat="1" applyFont="1" applyBorder="1"/>
    <xf numFmtId="0" fontId="4" fillId="0" borderId="7" xfId="0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4" fillId="0" borderId="9" xfId="0" applyFont="1" applyBorder="1"/>
    <xf numFmtId="0" fontId="5" fillId="0" borderId="7" xfId="0" applyFont="1" applyBorder="1"/>
    <xf numFmtId="164" fontId="5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DTE0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E 01 2023"/>
      <sheetName val="TASA DNC"/>
      <sheetName val="RESUMEN R.O."/>
      <sheetName val="RO RELIQUIDACIONES"/>
      <sheetName val="PEAJES"/>
      <sheetName val="COMERCIO INTERNACIONAL"/>
      <sheetName val="RESUMEN MEDIDAS"/>
      <sheetName val="MÁXIMOS INYECTADOS"/>
      <sheetName val="MMEE"/>
      <sheetName val="ETAPA DE ENSAYOS"/>
      <sheetName val="RESUMEN S.I.N."/>
      <sheetName val="SPOT SANCIONADO"/>
      <sheetName val="Peralta_GCEE_1"/>
      <sheetName val="Peralta_II_GCEE"/>
      <sheetName val="ALUR_S.A."/>
      <sheetName val="Alto_Cielo"/>
      <sheetName val="Parque_Eólico_Valentines"/>
      <sheetName val="P.E._Talas_del_Maciel_I"/>
      <sheetName val="Bioener"/>
      <sheetName val="P.E._Talas_de_Maciel_II"/>
      <sheetName val="P.F._Casalko"/>
      <sheetName val="Montes_del_Plata"/>
      <sheetName val="Cerneral"/>
      <sheetName val="El_Naranjal"/>
      <sheetName val="CORFRISA"/>
      <sheetName val="Dank_(Ex_Ponlar)"/>
      <sheetName val="DICANO"/>
      <sheetName val="Engraw_Export_&amp;_Import_CO"/>
      <sheetName val="P.E._Melowind"/>
      <sheetName val="FENIMA"/>
      <sheetName val="Fenirol"/>
      <sheetName val="P.E._Libertad"/>
      <sheetName val="Ventus_I"/>
      <sheetName val="P.E._María_Luz"/>
      <sheetName val="P.E._Solis_de_Mataojo"/>
      <sheetName val="P.E._18_de_Julio"/>
      <sheetName val="P.E._Rosario"/>
      <sheetName val="P.E._Colonia_Arias"/>
      <sheetName val="P.E._Pampa"/>
      <sheetName val="P.E._Villa_Rodriguez"/>
      <sheetName val="P.E._Carapé_I"/>
      <sheetName val="Galofer"/>
      <sheetName val="P.E._Minas_I"/>
      <sheetName val="Arapey_Solar"/>
      <sheetName val="Menafra_Solar"/>
      <sheetName val="P.E._Florida_II"/>
      <sheetName val="Gilpyn"/>
      <sheetName val="Las_Rosas"/>
      <sheetName val="P.E._Julieta"/>
      <sheetName val="P.F._La_Jacinta"/>
      <sheetName val="Del_Litoral"/>
      <sheetName val="P.E._Kentilux"/>
      <sheetName val="Parque_Cerro_Grande"/>
      <sheetName val="Lanas_Trinidad"/>
      <sheetName val="Liderdat"/>
      <sheetName val="P.E._Luz_de_Loma"/>
      <sheetName val="P.E._Luz_de_Mar"/>
      <sheetName val="P.E._Luz_de_Río"/>
      <sheetName val="P.E._Marystay"/>
      <sheetName val="P.F._Natelu"/>
      <sheetName val="Albisu_(Nesyla_S.A.)"/>
      <sheetName val="Nuevo_Manantial_Central_1"/>
      <sheetName val="Nuevo_Manantial_Central_2_(MCT)"/>
      <sheetName val="P.E._Cuchilla_del_Peralta_I"/>
      <sheetName val="P.E._Kiyú"/>
      <sheetName val="PETILCORAN"/>
      <sheetName val="P.E._Florida_I"/>
      <sheetName val="P.F._Raditon"/>
      <sheetName val="P.E._Maldonado_II"/>
      <sheetName val="P.E._Maldonado"/>
      <sheetName val="P.E._Artilleros"/>
      <sheetName val="UPM_2"/>
      <sheetName val="UPM"/>
      <sheetName val="Weyerhaeuser"/>
      <sheetName val="P.E._Carapé_II"/>
      <sheetName val="P.E._Nuevo_Pastorale_I"/>
      <sheetName val="VINGANO"/>
      <sheetName val="P.F._Yarnel"/>
      <sheetName val="Ciclo_Combinado"/>
      <sheetName val="Constitución_(Palmar)"/>
      <sheetName val="CTR"/>
      <sheetName val="Juan_Pablo_Terra"/>
      <sheetName val="Motores_Central_Batlle"/>
      <sheetName val="P.E._Caracoles_I"/>
      <sheetName val="P.E._Caracoles_II"/>
      <sheetName val="P.E._Palomas"/>
      <sheetName val="P.F._Asahi"/>
      <sheetName val="PTA_7_y_8"/>
      <sheetName val="Punta_del_Tigre"/>
      <sheetName val="Rincón_de_Baygorria"/>
      <sheetName val="Rincón_del_Bonete"/>
      <sheetName val="Salto_Grande_Uruguay"/>
      <sheetName val="EXP_CONTINGENTE_CAMMESA_BLQ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5">
          <cell r="Z35">
            <v>854.846</v>
          </cell>
        </row>
        <row r="71">
          <cell r="Z71">
            <v>2.0529999999999999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opLeftCell="A104" zoomScaleNormal="100" workbookViewId="0">
      <selection activeCell="C136" sqref="C136"/>
    </sheetView>
  </sheetViews>
  <sheetFormatPr baseColWidth="10" defaultColWidth="13.140625" defaultRowHeight="12.75" x14ac:dyDescent="0.2"/>
  <cols>
    <col min="2" max="2" width="17" customWidth="1"/>
    <col min="3" max="3" width="32" customWidth="1"/>
    <col min="4" max="4" width="33" customWidth="1"/>
    <col min="5" max="5" width="26.28515625" style="5" customWidth="1"/>
    <col min="6" max="6" width="20" style="5" customWidth="1"/>
  </cols>
  <sheetData>
    <row r="1" spans="2:6" ht="27.4" customHeight="1" x14ac:dyDescent="0.2">
      <c r="B1" s="1"/>
      <c r="C1" s="1"/>
      <c r="D1" s="2" t="s">
        <v>0</v>
      </c>
      <c r="E1" s="3"/>
      <c r="F1" s="3"/>
    </row>
    <row r="2" spans="2:6" ht="27.4" customHeight="1" x14ac:dyDescent="0.2">
      <c r="B2" s="1"/>
      <c r="C2" s="1"/>
      <c r="D2" s="2" t="s">
        <v>1</v>
      </c>
      <c r="E2" s="3"/>
      <c r="F2" s="3"/>
    </row>
    <row r="5" spans="2:6" ht="15.75" x14ac:dyDescent="0.25">
      <c r="B5" s="4" t="s">
        <v>2</v>
      </c>
    </row>
    <row r="7" spans="2:6" x14ac:dyDescent="0.2">
      <c r="B7" s="1"/>
      <c r="C7" s="6" t="s">
        <v>3</v>
      </c>
      <c r="D7" s="7" t="s">
        <v>4</v>
      </c>
      <c r="E7" s="8" t="s">
        <v>5</v>
      </c>
      <c r="F7" s="8" t="s">
        <v>6</v>
      </c>
    </row>
    <row r="8" spans="2:6" x14ac:dyDescent="0.2">
      <c r="B8" s="32" t="s">
        <v>7</v>
      </c>
    </row>
    <row r="9" spans="2:6" x14ac:dyDescent="0.2">
      <c r="D9" s="22" t="s">
        <v>8</v>
      </c>
      <c r="E9" s="30">
        <v>91452.008200000098</v>
      </c>
      <c r="F9" s="30">
        <v>0</v>
      </c>
    </row>
    <row r="10" spans="2:6" x14ac:dyDescent="0.2">
      <c r="D10" s="22" t="s">
        <v>9</v>
      </c>
      <c r="E10" s="30">
        <v>37984.410000000003</v>
      </c>
      <c r="F10" s="30">
        <v>73.800000000000097</v>
      </c>
    </row>
    <row r="11" spans="2:6" x14ac:dyDescent="0.2">
      <c r="D11" s="22" t="s">
        <v>10</v>
      </c>
      <c r="E11" s="30">
        <v>51391.919999999896</v>
      </c>
      <c r="F11" s="30">
        <v>0.12</v>
      </c>
    </row>
    <row r="12" spans="2:6" x14ac:dyDescent="0.2">
      <c r="B12" s="32" t="s">
        <v>11</v>
      </c>
      <c r="C12" s="22"/>
      <c r="D12" s="22"/>
      <c r="E12" s="31">
        <v>180828.3382</v>
      </c>
      <c r="F12" s="31">
        <v>73.920000000000101</v>
      </c>
    </row>
    <row r="13" spans="2:6" x14ac:dyDescent="0.2">
      <c r="B13" s="32" t="s">
        <v>12</v>
      </c>
    </row>
    <row r="14" spans="2:6" x14ac:dyDescent="0.2">
      <c r="D14" s="22" t="s">
        <v>13</v>
      </c>
      <c r="E14" s="30">
        <v>245295.95129999999</v>
      </c>
      <c r="F14" s="30">
        <v>749.99950000000001</v>
      </c>
    </row>
    <row r="15" spans="2:6" x14ac:dyDescent="0.2">
      <c r="D15" s="22" t="s">
        <v>14</v>
      </c>
      <c r="E15" s="30">
        <v>0</v>
      </c>
      <c r="F15" s="30">
        <v>2994.48</v>
      </c>
    </row>
    <row r="16" spans="2:6" x14ac:dyDescent="0.2">
      <c r="D16" s="22" t="s">
        <v>15</v>
      </c>
      <c r="E16" s="30">
        <v>26360.55</v>
      </c>
      <c r="F16" s="30">
        <v>114.75</v>
      </c>
    </row>
    <row r="17" spans="2:6" x14ac:dyDescent="0.2">
      <c r="D17" s="22" t="s">
        <v>16</v>
      </c>
      <c r="E17" s="30">
        <v>0</v>
      </c>
      <c r="F17" s="30">
        <v>36.646500000000103</v>
      </c>
    </row>
    <row r="18" spans="2:6" x14ac:dyDescent="0.2">
      <c r="D18" s="22" t="s">
        <v>17</v>
      </c>
      <c r="E18" s="30">
        <v>39182.699999999997</v>
      </c>
      <c r="F18" s="30">
        <v>384.75</v>
      </c>
    </row>
    <row r="19" spans="2:6" x14ac:dyDescent="0.2">
      <c r="D19" s="22" t="s">
        <v>18</v>
      </c>
      <c r="E19" s="30">
        <v>0</v>
      </c>
      <c r="F19" s="30">
        <v>0</v>
      </c>
    </row>
    <row r="20" spans="2:6" x14ac:dyDescent="0.2">
      <c r="B20" s="32" t="s">
        <v>19</v>
      </c>
      <c r="C20" s="22"/>
      <c r="D20" s="22"/>
      <c r="E20" s="31">
        <v>310839.20130000002</v>
      </c>
      <c r="F20" s="31">
        <v>4280.6260000000002</v>
      </c>
    </row>
    <row r="21" spans="2:6" x14ac:dyDescent="0.2">
      <c r="B21" s="32" t="s">
        <v>20</v>
      </c>
    </row>
    <row r="22" spans="2:6" x14ac:dyDescent="0.2">
      <c r="D22" s="22" t="s">
        <v>21</v>
      </c>
      <c r="E22" s="30">
        <v>18021.48</v>
      </c>
      <c r="F22" s="30">
        <v>16.8</v>
      </c>
    </row>
    <row r="23" spans="2:6" x14ac:dyDescent="0.2">
      <c r="D23" s="22" t="s">
        <v>22</v>
      </c>
      <c r="E23" s="30">
        <v>2658.06</v>
      </c>
      <c r="F23" s="30">
        <v>3.66</v>
      </c>
    </row>
    <row r="24" spans="2:6" x14ac:dyDescent="0.2">
      <c r="D24" s="22" t="s">
        <v>23</v>
      </c>
      <c r="E24" s="30">
        <v>2700.7559999999999</v>
      </c>
      <c r="F24" s="30">
        <v>5.4720000000000004</v>
      </c>
    </row>
    <row r="25" spans="2:6" x14ac:dyDescent="0.2">
      <c r="D25" s="22" t="s">
        <v>24</v>
      </c>
      <c r="E25" s="30">
        <v>19746.174999999999</v>
      </c>
      <c r="F25" s="30">
        <v>29.268999999999998</v>
      </c>
    </row>
    <row r="26" spans="2:6" x14ac:dyDescent="0.2">
      <c r="B26" s="32" t="s">
        <v>25</v>
      </c>
      <c r="C26" s="22"/>
      <c r="D26" s="22"/>
      <c r="E26" s="31">
        <v>43126.470999999998</v>
      </c>
      <c r="F26" s="31">
        <v>55.201000000000001</v>
      </c>
    </row>
    <row r="27" spans="2:6" x14ac:dyDescent="0.2">
      <c r="B27" s="32" t="s">
        <v>26</v>
      </c>
    </row>
    <row r="28" spans="2:6" x14ac:dyDescent="0.2">
      <c r="D28" s="22" t="s">
        <v>27</v>
      </c>
      <c r="E28" s="30">
        <v>57.723999999999997</v>
      </c>
      <c r="F28" s="30">
        <v>1.6059999999999901</v>
      </c>
    </row>
    <row r="29" spans="2:6" x14ac:dyDescent="0.2">
      <c r="B29" s="32" t="s">
        <v>28</v>
      </c>
      <c r="C29" s="22"/>
      <c r="D29" s="22"/>
      <c r="E29" s="31">
        <v>57.723999999999997</v>
      </c>
      <c r="F29" s="31">
        <v>1.6059999999999901</v>
      </c>
    </row>
    <row r="31" spans="2:6" ht="16.5" thickTop="1" x14ac:dyDescent="0.25">
      <c r="B31" s="4" t="s">
        <v>29</v>
      </c>
      <c r="E31" s="11">
        <v>534851.73450000002</v>
      </c>
      <c r="F31" s="11">
        <v>4411.3529999999701</v>
      </c>
    </row>
    <row r="34" spans="2:6" ht="15.75" x14ac:dyDescent="0.25">
      <c r="B34" s="4" t="s">
        <v>30</v>
      </c>
    </row>
    <row r="36" spans="2:6" x14ac:dyDescent="0.2">
      <c r="B36" s="6" t="s">
        <v>31</v>
      </c>
      <c r="C36" s="6" t="s">
        <v>32</v>
      </c>
      <c r="D36" s="7" t="s">
        <v>4</v>
      </c>
      <c r="E36" s="8" t="s">
        <v>5</v>
      </c>
      <c r="F36" s="8" t="s">
        <v>6</v>
      </c>
    </row>
    <row r="37" spans="2:6" x14ac:dyDescent="0.2">
      <c r="B37" s="9" t="s">
        <v>12</v>
      </c>
    </row>
    <row r="38" spans="2:6" x14ac:dyDescent="0.2">
      <c r="B38" s="9" t="s">
        <v>19</v>
      </c>
      <c r="E38" s="10">
        <v>0</v>
      </c>
      <c r="F38" s="10">
        <v>0</v>
      </c>
    </row>
    <row r="39" spans="2:6" x14ac:dyDescent="0.2">
      <c r="B39" s="32" t="s">
        <v>20</v>
      </c>
    </row>
    <row r="40" spans="2:6" x14ac:dyDescent="0.2">
      <c r="C40" s="22" t="s">
        <v>33</v>
      </c>
      <c r="D40" s="22" t="s">
        <v>34</v>
      </c>
      <c r="E40" s="30">
        <v>229.97499999999999</v>
      </c>
      <c r="F40" s="30">
        <v>185.57300000000001</v>
      </c>
    </row>
    <row r="41" spans="2:6" x14ac:dyDescent="0.2">
      <c r="C41" s="22" t="s">
        <v>35</v>
      </c>
      <c r="D41" s="22" t="s">
        <v>36</v>
      </c>
      <c r="E41" s="30">
        <v>774.575999999999</v>
      </c>
      <c r="F41" s="30">
        <v>83.81</v>
      </c>
    </row>
    <row r="42" spans="2:6" x14ac:dyDescent="0.2">
      <c r="C42" s="22" t="s">
        <v>37</v>
      </c>
      <c r="D42" s="22" t="s">
        <v>38</v>
      </c>
      <c r="E42" s="30">
        <v>303.42700000000002</v>
      </c>
      <c r="F42" s="30">
        <v>12.877000000000001</v>
      </c>
    </row>
    <row r="43" spans="2:6" x14ac:dyDescent="0.2">
      <c r="C43" s="22" t="s">
        <v>37</v>
      </c>
      <c r="D43" s="22" t="s">
        <v>39</v>
      </c>
      <c r="E43" s="30">
        <v>203.898</v>
      </c>
      <c r="F43" s="30">
        <v>6.8179999999999898</v>
      </c>
    </row>
    <row r="44" spans="2:6" x14ac:dyDescent="0.2">
      <c r="C44" s="22" t="s">
        <v>40</v>
      </c>
      <c r="D44" s="22" t="s">
        <v>41</v>
      </c>
      <c r="E44" s="30">
        <v>14903.151</v>
      </c>
      <c r="F44" s="30">
        <v>0.55600000000000005</v>
      </c>
    </row>
    <row r="45" spans="2:6" x14ac:dyDescent="0.2">
      <c r="C45" s="22" t="s">
        <v>42</v>
      </c>
      <c r="D45" s="22" t="s">
        <v>43</v>
      </c>
      <c r="E45" s="30">
        <v>22903.100999999999</v>
      </c>
      <c r="F45" s="30">
        <v>29.096</v>
      </c>
    </row>
    <row r="46" spans="2:6" x14ac:dyDescent="0.2">
      <c r="C46" s="22" t="s">
        <v>44</v>
      </c>
      <c r="D46" s="22" t="s">
        <v>45</v>
      </c>
      <c r="E46" s="30">
        <v>2571.625</v>
      </c>
      <c r="F46" s="30">
        <v>1.5740000000000001</v>
      </c>
    </row>
    <row r="47" spans="2:6" x14ac:dyDescent="0.2">
      <c r="C47" s="22" t="s">
        <v>46</v>
      </c>
      <c r="D47" s="22" t="s">
        <v>47</v>
      </c>
      <c r="E47" s="30">
        <v>15264.177</v>
      </c>
      <c r="F47" s="30">
        <v>23.266999999999999</v>
      </c>
    </row>
    <row r="48" spans="2:6" x14ac:dyDescent="0.2">
      <c r="C48" s="22" t="s">
        <v>48</v>
      </c>
      <c r="D48" s="22" t="s">
        <v>49</v>
      </c>
      <c r="E48" s="30">
        <v>14559.495999999999</v>
      </c>
      <c r="F48" s="30">
        <v>18.963999999999999</v>
      </c>
    </row>
    <row r="49" spans="3:6" x14ac:dyDescent="0.2">
      <c r="C49" s="22" t="s">
        <v>50</v>
      </c>
      <c r="D49" s="22" t="s">
        <v>51</v>
      </c>
      <c r="E49" s="30">
        <v>11517.844999999999</v>
      </c>
      <c r="F49" s="30">
        <v>17.056000000000001</v>
      </c>
    </row>
    <row r="50" spans="3:6" x14ac:dyDescent="0.2">
      <c r="C50" s="22" t="s">
        <v>52</v>
      </c>
      <c r="D50" s="22" t="s">
        <v>53</v>
      </c>
      <c r="E50" s="30">
        <v>24532.753000000001</v>
      </c>
      <c r="F50" s="30">
        <v>9.609</v>
      </c>
    </row>
    <row r="51" spans="3:6" x14ac:dyDescent="0.2">
      <c r="C51" s="22" t="s">
        <v>54</v>
      </c>
      <c r="D51" s="22" t="s">
        <v>55</v>
      </c>
      <c r="E51" s="30">
        <v>11663.695</v>
      </c>
      <c r="F51" s="30">
        <v>21.707999999999998</v>
      </c>
    </row>
    <row r="52" spans="3:6" x14ac:dyDescent="0.2">
      <c r="C52" s="22" t="s">
        <v>56</v>
      </c>
      <c r="D52" s="22" t="s">
        <v>57</v>
      </c>
      <c r="E52" s="30">
        <v>15650.001</v>
      </c>
      <c r="F52" s="30">
        <v>4.5419999999999998</v>
      </c>
    </row>
    <row r="53" spans="3:6" x14ac:dyDescent="0.2">
      <c r="C53" s="22" t="s">
        <v>58</v>
      </c>
      <c r="D53" s="22" t="s">
        <v>59</v>
      </c>
      <c r="E53" s="30">
        <v>13651.960999999999</v>
      </c>
      <c r="F53" s="30">
        <v>5.181</v>
      </c>
    </row>
    <row r="54" spans="3:6" x14ac:dyDescent="0.2">
      <c r="C54" s="22" t="s">
        <v>60</v>
      </c>
      <c r="D54" s="22" t="s">
        <v>61</v>
      </c>
      <c r="E54" s="30">
        <v>1022.277</v>
      </c>
      <c r="F54" s="30">
        <v>1.173</v>
      </c>
    </row>
    <row r="55" spans="3:6" x14ac:dyDescent="0.2">
      <c r="C55" s="22" t="s">
        <v>62</v>
      </c>
      <c r="D55" s="22" t="s">
        <v>63</v>
      </c>
      <c r="E55" s="30">
        <v>5133.9380000000101</v>
      </c>
      <c r="F55" s="30">
        <v>4.3230000000000004</v>
      </c>
    </row>
    <row r="56" spans="3:6" x14ac:dyDescent="0.2">
      <c r="C56" s="22" t="s">
        <v>64</v>
      </c>
      <c r="D56" s="22" t="s">
        <v>65</v>
      </c>
      <c r="E56" s="30">
        <v>16589.136999999999</v>
      </c>
      <c r="F56" s="30">
        <v>12.009</v>
      </c>
    </row>
    <row r="57" spans="3:6" x14ac:dyDescent="0.2">
      <c r="C57" s="22" t="s">
        <v>66</v>
      </c>
      <c r="D57" s="22" t="s">
        <v>67</v>
      </c>
      <c r="E57" s="30">
        <v>1776.079</v>
      </c>
      <c r="F57" s="30">
        <v>0.95800000000000096</v>
      </c>
    </row>
    <row r="58" spans="3:6" x14ac:dyDescent="0.2">
      <c r="C58" s="22" t="s">
        <v>68</v>
      </c>
      <c r="D58" s="22" t="s">
        <v>69</v>
      </c>
      <c r="E58" s="30">
        <v>6073.5439999999999</v>
      </c>
      <c r="F58" s="30">
        <v>8.2669999999999995</v>
      </c>
    </row>
    <row r="59" spans="3:6" x14ac:dyDescent="0.2">
      <c r="C59" s="22" t="s">
        <v>70</v>
      </c>
      <c r="D59" s="22" t="s">
        <v>71</v>
      </c>
      <c r="E59" s="30">
        <v>5159.7939999999899</v>
      </c>
      <c r="F59" s="30">
        <v>8.0220000000000002</v>
      </c>
    </row>
    <row r="60" spans="3:6" x14ac:dyDescent="0.2">
      <c r="C60" s="22" t="s">
        <v>72</v>
      </c>
      <c r="D60" s="22" t="s">
        <v>73</v>
      </c>
      <c r="E60" s="30">
        <v>15164.696</v>
      </c>
      <c r="F60" s="30">
        <v>18.946000000000002</v>
      </c>
    </row>
    <row r="61" spans="3:6" x14ac:dyDescent="0.2">
      <c r="C61" s="22" t="s">
        <v>74</v>
      </c>
      <c r="D61" s="22" t="s">
        <v>75</v>
      </c>
      <c r="E61" s="30">
        <v>13929.34</v>
      </c>
      <c r="F61" s="30">
        <v>11.04</v>
      </c>
    </row>
    <row r="62" spans="3:6" x14ac:dyDescent="0.2">
      <c r="C62" s="22" t="s">
        <v>76</v>
      </c>
      <c r="D62" s="22" t="s">
        <v>77</v>
      </c>
      <c r="E62" s="30">
        <v>17731.954000000002</v>
      </c>
      <c r="F62" s="30">
        <v>7.59</v>
      </c>
    </row>
    <row r="63" spans="3:6" x14ac:dyDescent="0.2">
      <c r="C63" s="22" t="s">
        <v>78</v>
      </c>
      <c r="D63" s="22" t="s">
        <v>79</v>
      </c>
      <c r="E63" s="30">
        <v>2982.259</v>
      </c>
      <c r="F63" s="30">
        <v>3.28399999999999</v>
      </c>
    </row>
    <row r="64" spans="3:6" x14ac:dyDescent="0.2">
      <c r="C64" s="22" t="s">
        <v>80</v>
      </c>
      <c r="D64" s="22" t="s">
        <v>81</v>
      </c>
      <c r="E64" s="30">
        <v>572.53</v>
      </c>
      <c r="F64" s="30">
        <v>0.28499999999999998</v>
      </c>
    </row>
    <row r="65" spans="2:6" x14ac:dyDescent="0.2">
      <c r="C65" s="22" t="s">
        <v>82</v>
      </c>
      <c r="D65" s="22" t="s">
        <v>83</v>
      </c>
      <c r="E65" s="30">
        <v>16082.436</v>
      </c>
      <c r="F65" s="30">
        <v>9.9429999999999996</v>
      </c>
    </row>
    <row r="66" spans="2:6" x14ac:dyDescent="0.2">
      <c r="C66" s="22" t="s">
        <v>84</v>
      </c>
      <c r="D66" s="22" t="s">
        <v>85</v>
      </c>
      <c r="E66" s="30">
        <v>12131.852999999999</v>
      </c>
      <c r="F66" s="30">
        <v>29.960999999999999</v>
      </c>
    </row>
    <row r="67" spans="2:6" x14ac:dyDescent="0.2">
      <c r="C67" s="22" t="s">
        <v>86</v>
      </c>
      <c r="D67" s="22" t="s">
        <v>87</v>
      </c>
      <c r="E67" s="30">
        <v>0</v>
      </c>
      <c r="F67" s="30">
        <v>0</v>
      </c>
    </row>
    <row r="68" spans="2:6" x14ac:dyDescent="0.2">
      <c r="C68" s="22" t="s">
        <v>88</v>
      </c>
      <c r="D68" s="22" t="s">
        <v>89</v>
      </c>
      <c r="E68" s="30">
        <v>16507.098999999998</v>
      </c>
      <c r="F68" s="30">
        <v>12.621</v>
      </c>
    </row>
    <row r="69" spans="2:6" x14ac:dyDescent="0.2">
      <c r="C69" s="22" t="s">
        <v>90</v>
      </c>
      <c r="D69" s="22" t="s">
        <v>91</v>
      </c>
      <c r="E69" s="30">
        <v>38093.285999999898</v>
      </c>
      <c r="F69" s="30">
        <v>19.713000000000001</v>
      </c>
    </row>
    <row r="70" spans="2:6" x14ac:dyDescent="0.2">
      <c r="C70" s="22" t="s">
        <v>92</v>
      </c>
      <c r="D70" s="22" t="s">
        <v>93</v>
      </c>
      <c r="E70" s="30">
        <v>11828.406000000001</v>
      </c>
      <c r="F70" s="30">
        <v>2.1070000000000002</v>
      </c>
    </row>
    <row r="71" spans="2:6" x14ac:dyDescent="0.2">
      <c r="C71" s="22" t="s">
        <v>92</v>
      </c>
      <c r="D71" s="22" t="s">
        <v>94</v>
      </c>
      <c r="E71" s="30">
        <v>12241.861000000001</v>
      </c>
      <c r="F71" s="30">
        <v>1.91</v>
      </c>
    </row>
    <row r="72" spans="2:6" x14ac:dyDescent="0.2">
      <c r="C72" s="22" t="s">
        <v>95</v>
      </c>
      <c r="D72" s="22" t="s">
        <v>96</v>
      </c>
      <c r="E72" s="30">
        <v>2696.5459999999998</v>
      </c>
      <c r="F72" s="30">
        <v>2.9380000000000002</v>
      </c>
    </row>
    <row r="73" spans="2:6" x14ac:dyDescent="0.2">
      <c r="C73" s="22" t="s">
        <v>97</v>
      </c>
      <c r="D73" s="22" t="s">
        <v>98</v>
      </c>
      <c r="E73" s="30">
        <v>2324.9769999999999</v>
      </c>
      <c r="F73" s="30">
        <v>1.4730000000000001</v>
      </c>
    </row>
    <row r="74" spans="2:6" x14ac:dyDescent="0.2">
      <c r="C74" s="22" t="s">
        <v>99</v>
      </c>
      <c r="D74" s="22" t="s">
        <v>100</v>
      </c>
      <c r="E74" s="30">
        <v>12679.544</v>
      </c>
      <c r="F74" s="30">
        <v>15.061</v>
      </c>
    </row>
    <row r="75" spans="2:6" x14ac:dyDescent="0.2">
      <c r="C75" s="22" t="s">
        <v>101</v>
      </c>
      <c r="D75" s="22" t="s">
        <v>102</v>
      </c>
      <c r="E75" s="30">
        <v>12672.52</v>
      </c>
      <c r="F75" s="30">
        <v>13.992000000000001</v>
      </c>
    </row>
    <row r="76" spans="2:6" x14ac:dyDescent="0.2">
      <c r="C76" s="22" t="s">
        <v>103</v>
      </c>
      <c r="D76" s="22" t="s">
        <v>104</v>
      </c>
      <c r="E76" s="30">
        <v>3073.9360000000001</v>
      </c>
      <c r="F76" s="30">
        <v>2.6989999999999998</v>
      </c>
    </row>
    <row r="77" spans="2:6" x14ac:dyDescent="0.2">
      <c r="C77" s="22" t="s">
        <v>105</v>
      </c>
      <c r="D77" s="22" t="s">
        <v>106</v>
      </c>
      <c r="E77" s="30">
        <v>2818.2249999999999</v>
      </c>
      <c r="F77" s="30">
        <v>2.7080000000000002</v>
      </c>
    </row>
    <row r="78" spans="2:6" x14ac:dyDescent="0.2">
      <c r="B78" s="32" t="s">
        <v>25</v>
      </c>
      <c r="C78" s="22"/>
      <c r="D78" s="22"/>
      <c r="E78" s="31">
        <v>378015.91800000001</v>
      </c>
      <c r="F78" s="31">
        <v>611.654</v>
      </c>
    </row>
    <row r="79" spans="2:6" x14ac:dyDescent="0.2">
      <c r="B79" s="32" t="s">
        <v>26</v>
      </c>
    </row>
    <row r="80" spans="2:6" x14ac:dyDescent="0.2">
      <c r="C80" s="22" t="s">
        <v>107</v>
      </c>
      <c r="D80" s="22" t="s">
        <v>108</v>
      </c>
      <c r="E80" s="30">
        <f>'[1]Albisu_(Nesyla_S.A.)'!Z35</f>
        <v>854.846</v>
      </c>
      <c r="F80" s="30">
        <f>'[1]Albisu_(Nesyla_S.A.)'!Z71</f>
        <v>2.0529999999999999</v>
      </c>
    </row>
    <row r="81" spans="3:6" x14ac:dyDescent="0.2">
      <c r="C81" s="22" t="s">
        <v>109</v>
      </c>
      <c r="D81" s="22" t="s">
        <v>110</v>
      </c>
      <c r="E81" s="30">
        <v>4153.1180000000004</v>
      </c>
      <c r="F81" s="30">
        <v>16.503</v>
      </c>
    </row>
    <row r="82" spans="3:6" x14ac:dyDescent="0.2">
      <c r="C82" s="22" t="s">
        <v>111</v>
      </c>
      <c r="D82" s="22" t="s">
        <v>112</v>
      </c>
      <c r="E82" s="30">
        <v>1967.1030000000001</v>
      </c>
      <c r="F82" s="30">
        <v>5.4</v>
      </c>
    </row>
    <row r="83" spans="3:6" x14ac:dyDescent="0.2">
      <c r="C83" s="22" t="s">
        <v>113</v>
      </c>
      <c r="D83" s="22" t="s">
        <v>114</v>
      </c>
      <c r="E83" s="30">
        <v>55.472000000000001</v>
      </c>
      <c r="F83" s="30">
        <v>0.54600000000000004</v>
      </c>
    </row>
    <row r="84" spans="3:6" x14ac:dyDescent="0.2">
      <c r="C84" s="22" t="s">
        <v>115</v>
      </c>
      <c r="D84" s="22" t="s">
        <v>116</v>
      </c>
      <c r="E84" s="30">
        <v>3671.328</v>
      </c>
      <c r="F84" s="30">
        <v>16.866</v>
      </c>
    </row>
    <row r="85" spans="3:6" x14ac:dyDescent="0.2">
      <c r="C85" s="22" t="s">
        <v>117</v>
      </c>
      <c r="D85" s="22" t="s">
        <v>118</v>
      </c>
      <c r="E85" s="30">
        <v>2101.37</v>
      </c>
      <c r="F85" s="30">
        <v>5.53399999999999</v>
      </c>
    </row>
    <row r="86" spans="3:6" x14ac:dyDescent="0.2">
      <c r="C86" s="22" t="s">
        <v>119</v>
      </c>
      <c r="D86" s="22" t="s">
        <v>120</v>
      </c>
      <c r="E86" s="30">
        <v>13053.511</v>
      </c>
      <c r="F86" s="30">
        <v>23.292999999999999</v>
      </c>
    </row>
    <row r="87" spans="3:6" x14ac:dyDescent="0.2">
      <c r="C87" s="22" t="s">
        <v>121</v>
      </c>
      <c r="D87" s="22" t="s">
        <v>122</v>
      </c>
      <c r="E87" s="30">
        <v>1754.578</v>
      </c>
      <c r="F87" s="30">
        <v>5.2419999999999902</v>
      </c>
    </row>
    <row r="88" spans="3:6" x14ac:dyDescent="0.2">
      <c r="C88" s="22" t="s">
        <v>123</v>
      </c>
      <c r="D88" s="22" t="s">
        <v>124</v>
      </c>
      <c r="E88" s="30">
        <v>53.774000000000001</v>
      </c>
      <c r="F88" s="30">
        <v>0.53300000000000003</v>
      </c>
    </row>
    <row r="89" spans="3:6" x14ac:dyDescent="0.2">
      <c r="C89" s="22" t="s">
        <v>111</v>
      </c>
      <c r="D89" s="22" t="s">
        <v>125</v>
      </c>
      <c r="E89" s="30">
        <v>4282.3119999999999</v>
      </c>
      <c r="F89" s="30">
        <v>0.84799999999999998</v>
      </c>
    </row>
    <row r="90" spans="3:6" x14ac:dyDescent="0.2">
      <c r="C90" s="22" t="s">
        <v>126</v>
      </c>
      <c r="D90" s="22" t="s">
        <v>127</v>
      </c>
      <c r="E90" s="30">
        <v>1805.9280000000001</v>
      </c>
      <c r="F90" s="30">
        <v>5.4029999999999898</v>
      </c>
    </row>
    <row r="91" spans="3:6" x14ac:dyDescent="0.2">
      <c r="C91" s="22" t="s">
        <v>128</v>
      </c>
      <c r="D91" s="22" t="s">
        <v>129</v>
      </c>
      <c r="E91" s="30">
        <v>84.055999999999997</v>
      </c>
      <c r="F91" s="30">
        <v>0.95500000000000096</v>
      </c>
    </row>
    <row r="92" spans="3:6" x14ac:dyDescent="0.2">
      <c r="C92" s="22" t="s">
        <v>130</v>
      </c>
      <c r="D92" s="22" t="s">
        <v>131</v>
      </c>
      <c r="E92" s="30">
        <v>10167.107</v>
      </c>
      <c r="F92" s="30">
        <v>38.856999999999999</v>
      </c>
    </row>
    <row r="93" spans="3:6" x14ac:dyDescent="0.2">
      <c r="C93" s="22" t="s">
        <v>132</v>
      </c>
      <c r="D93" s="22" t="s">
        <v>133</v>
      </c>
      <c r="E93" s="30">
        <v>1747.6469999999999</v>
      </c>
      <c r="F93" s="30">
        <v>5.3319999999999901</v>
      </c>
    </row>
    <row r="94" spans="3:6" x14ac:dyDescent="0.2">
      <c r="C94" s="22" t="s">
        <v>134</v>
      </c>
      <c r="D94" s="22" t="s">
        <v>135</v>
      </c>
      <c r="E94" s="30">
        <v>1558.1369999999999</v>
      </c>
      <c r="F94" s="30">
        <v>1.7549999999999999</v>
      </c>
    </row>
    <row r="95" spans="3:6" x14ac:dyDescent="0.2">
      <c r="C95" s="22" t="s">
        <v>136</v>
      </c>
      <c r="D95" s="22" t="s">
        <v>137</v>
      </c>
      <c r="E95" s="30">
        <v>1931.5630000000001</v>
      </c>
      <c r="F95" s="30">
        <v>5.5849999999999902</v>
      </c>
    </row>
    <row r="96" spans="3:6" x14ac:dyDescent="0.2">
      <c r="C96" s="22" t="s">
        <v>138</v>
      </c>
      <c r="D96" s="22" t="s">
        <v>139</v>
      </c>
      <c r="E96" s="30">
        <v>85.298999999999893</v>
      </c>
      <c r="F96" s="30">
        <v>0.60199999999999998</v>
      </c>
    </row>
    <row r="97" spans="2:6" x14ac:dyDescent="0.2">
      <c r="B97" s="32" t="s">
        <v>28</v>
      </c>
      <c r="C97" s="22"/>
      <c r="D97" s="22"/>
      <c r="E97" s="31">
        <f>+SUM(E80:E96)</f>
        <v>49327.148999999998</v>
      </c>
      <c r="F97" s="31">
        <f>+SUM(F80:F96)</f>
        <v>135.30699999999996</v>
      </c>
    </row>
    <row r="98" spans="2:6" x14ac:dyDescent="0.2">
      <c r="B98" s="32" t="s">
        <v>140</v>
      </c>
    </row>
    <row r="99" spans="2:6" x14ac:dyDescent="0.2">
      <c r="C99" s="22" t="s">
        <v>141</v>
      </c>
      <c r="D99" s="22" t="s">
        <v>142</v>
      </c>
      <c r="E99" s="30">
        <v>0</v>
      </c>
      <c r="F99" s="30">
        <v>130.46700000000001</v>
      </c>
    </row>
    <row r="100" spans="2:6" x14ac:dyDescent="0.2">
      <c r="C100" s="22" t="s">
        <v>143</v>
      </c>
      <c r="D100" s="22" t="s">
        <v>144</v>
      </c>
      <c r="E100" s="30">
        <v>6828.7919999999904</v>
      </c>
      <c r="F100" s="30">
        <v>0.61199999999999999</v>
      </c>
    </row>
    <row r="101" spans="2:6" x14ac:dyDescent="0.2">
      <c r="C101" s="22" t="s">
        <v>145</v>
      </c>
      <c r="D101" s="22" t="s">
        <v>146</v>
      </c>
      <c r="E101" s="30">
        <v>1618.615</v>
      </c>
      <c r="F101" s="30">
        <v>7.0019999999999998</v>
      </c>
    </row>
    <row r="102" spans="2:6" x14ac:dyDescent="0.2">
      <c r="C102" s="22" t="s">
        <v>147</v>
      </c>
      <c r="D102" s="22" t="s">
        <v>148</v>
      </c>
      <c r="E102" s="30">
        <v>6568.3960000000097</v>
      </c>
      <c r="F102" s="30">
        <v>0.09</v>
      </c>
    </row>
    <row r="103" spans="2:6" x14ac:dyDescent="0.2">
      <c r="C103" s="22" t="s">
        <v>149</v>
      </c>
      <c r="D103" s="22" t="s">
        <v>150</v>
      </c>
      <c r="E103" s="30">
        <v>5593.8210000000099</v>
      </c>
      <c r="F103" s="30">
        <v>48.786999999999999</v>
      </c>
    </row>
    <row r="104" spans="2:6" x14ac:dyDescent="0.2">
      <c r="C104" s="22" t="s">
        <v>151</v>
      </c>
      <c r="D104" s="22" t="s">
        <v>152</v>
      </c>
      <c r="E104" s="30">
        <v>3.9319999999999999</v>
      </c>
      <c r="F104" s="30">
        <v>0.97700000000000098</v>
      </c>
    </row>
    <row r="105" spans="2:6" x14ac:dyDescent="0.2">
      <c r="C105" s="22" t="s">
        <v>153</v>
      </c>
      <c r="D105" s="22" t="s">
        <v>154</v>
      </c>
      <c r="E105" s="30">
        <v>1.1427</v>
      </c>
      <c r="F105" s="30">
        <v>6.7279999999999802</v>
      </c>
    </row>
    <row r="106" spans="2:6" x14ac:dyDescent="0.2">
      <c r="C106" s="22" t="s">
        <v>155</v>
      </c>
      <c r="D106" s="22" t="s">
        <v>156</v>
      </c>
      <c r="E106" s="30">
        <v>0</v>
      </c>
      <c r="F106" s="30">
        <v>8.4749999999999499</v>
      </c>
    </row>
    <row r="107" spans="2:6" x14ac:dyDescent="0.2">
      <c r="C107" s="22" t="s">
        <v>157</v>
      </c>
      <c r="D107" s="22" t="s">
        <v>158</v>
      </c>
      <c r="E107" s="30">
        <v>57622.028100000003</v>
      </c>
      <c r="F107" s="30">
        <v>999.86869999999999</v>
      </c>
    </row>
    <row r="108" spans="2:6" x14ac:dyDescent="0.2">
      <c r="C108" s="22" t="s">
        <v>159</v>
      </c>
      <c r="D108" s="22" t="s">
        <v>160</v>
      </c>
      <c r="E108" s="30">
        <v>66.239999999999995</v>
      </c>
      <c r="F108" s="30">
        <v>28225.68</v>
      </c>
    </row>
    <row r="109" spans="2:6" x14ac:dyDescent="0.2">
      <c r="C109" s="22" t="s">
        <v>161</v>
      </c>
      <c r="D109" s="22" t="s">
        <v>161</v>
      </c>
      <c r="E109" s="30">
        <v>0</v>
      </c>
      <c r="F109" s="30">
        <v>1844.5129999999999</v>
      </c>
    </row>
    <row r="110" spans="2:6" x14ac:dyDescent="0.2">
      <c r="C110" s="22" t="s">
        <v>162</v>
      </c>
      <c r="D110" s="22" t="s">
        <v>163</v>
      </c>
      <c r="E110" s="30">
        <v>962.570999999999</v>
      </c>
      <c r="F110" s="30">
        <v>8.6880000000000006</v>
      </c>
    </row>
    <row r="111" spans="2:6" x14ac:dyDescent="0.2">
      <c r="B111" s="32" t="s">
        <v>164</v>
      </c>
      <c r="C111" s="22"/>
      <c r="D111" s="22"/>
      <c r="E111" s="31">
        <v>79265.537800000006</v>
      </c>
      <c r="F111" s="31">
        <v>31281.887699999999</v>
      </c>
    </row>
    <row r="113" spans="2:6" ht="15.75" x14ac:dyDescent="0.25">
      <c r="B113" s="33" t="s">
        <v>165</v>
      </c>
      <c r="C113" s="22"/>
      <c r="D113" s="22"/>
      <c r="E113" s="34">
        <f>+E111+E97+E78+E38</f>
        <v>506608.60479999997</v>
      </c>
      <c r="F113" s="34">
        <f>+F111+F97+F78+F38</f>
        <v>32028.848699999999</v>
      </c>
    </row>
    <row r="116" spans="2:6" ht="15.75" x14ac:dyDescent="0.25">
      <c r="B116" s="4" t="s">
        <v>166</v>
      </c>
    </row>
    <row r="118" spans="2:6" x14ac:dyDescent="0.2">
      <c r="B118" s="1"/>
      <c r="C118" s="6" t="s">
        <v>167</v>
      </c>
      <c r="D118" s="7" t="s">
        <v>168</v>
      </c>
      <c r="E118" s="8" t="s">
        <v>5</v>
      </c>
      <c r="F118" s="8" t="s">
        <v>6</v>
      </c>
    </row>
    <row r="119" spans="2:6" x14ac:dyDescent="0.2">
      <c r="B119" s="32" t="s">
        <v>169</v>
      </c>
    </row>
    <row r="120" spans="2:6" x14ac:dyDescent="0.2">
      <c r="D120" s="22" t="s">
        <v>170</v>
      </c>
      <c r="E120" s="30"/>
      <c r="F120" s="30">
        <v>13348.01</v>
      </c>
    </row>
    <row r="121" spans="2:6" x14ac:dyDescent="0.2">
      <c r="B121" s="32" t="s">
        <v>171</v>
      </c>
      <c r="C121" s="22"/>
      <c r="D121" s="22"/>
      <c r="E121" s="31">
        <v>0</v>
      </c>
      <c r="F121" s="31">
        <v>13348.01</v>
      </c>
    </row>
    <row r="122" spans="2:6" x14ac:dyDescent="0.2">
      <c r="B122" s="35" t="s">
        <v>172</v>
      </c>
    </row>
    <row r="123" spans="2:6" x14ac:dyDescent="0.2">
      <c r="B123" s="32" t="s">
        <v>173</v>
      </c>
      <c r="C123" s="22"/>
      <c r="D123" s="22"/>
      <c r="E123" s="31">
        <v>0</v>
      </c>
      <c r="F123" s="31">
        <v>0</v>
      </c>
    </row>
    <row r="124" spans="2:6" x14ac:dyDescent="0.2">
      <c r="B124" s="32" t="s">
        <v>174</v>
      </c>
    </row>
    <row r="125" spans="2:6" x14ac:dyDescent="0.2">
      <c r="D125" s="22" t="s">
        <v>175</v>
      </c>
      <c r="E125" s="30">
        <v>55864.800000000003</v>
      </c>
      <c r="F125" s="30">
        <v>0</v>
      </c>
    </row>
    <row r="126" spans="2:6" x14ac:dyDescent="0.2">
      <c r="B126" s="32" t="s">
        <v>176</v>
      </c>
      <c r="C126" s="22"/>
      <c r="D126" s="22"/>
      <c r="E126" s="31">
        <v>55864.800000000003</v>
      </c>
      <c r="F126" s="31">
        <v>0</v>
      </c>
    </row>
    <row r="128" spans="2:6" ht="15.75" x14ac:dyDescent="0.25">
      <c r="B128" s="33" t="s">
        <v>177</v>
      </c>
      <c r="C128" s="22"/>
      <c r="D128" s="22"/>
      <c r="E128" s="34">
        <v>55864.800000000003</v>
      </c>
      <c r="F128" s="34">
        <v>13348.01</v>
      </c>
    </row>
    <row r="131" spans="1:13" ht="21" x14ac:dyDescent="0.35">
      <c r="B131" s="36" t="s">
        <v>178</v>
      </c>
      <c r="C131" s="22"/>
      <c r="D131" s="22"/>
      <c r="E131" s="37">
        <f>+E128+E113+E31</f>
        <v>1097325.1392999999</v>
      </c>
      <c r="F131" s="37">
        <f>+F128+F113+F31</f>
        <v>49788.211699999971</v>
      </c>
    </row>
    <row r="139" spans="1:13" x14ac:dyDescent="0.2">
      <c r="A139" s="12" t="s">
        <v>179</v>
      </c>
    </row>
    <row r="141" spans="1:13" ht="14.25" thickTop="1" thickBot="1" x14ac:dyDescent="0.25">
      <c r="B141" s="13" t="s">
        <v>180</v>
      </c>
      <c r="C141" s="13"/>
      <c r="D141" s="13"/>
      <c r="E141" s="13"/>
      <c r="F141" s="13"/>
      <c r="G141" s="13"/>
      <c r="H141" s="13" t="s">
        <v>181</v>
      </c>
      <c r="I141" s="13"/>
      <c r="J141" s="13"/>
      <c r="K141" s="13"/>
      <c r="L141" s="13"/>
      <c r="M141" s="13"/>
    </row>
    <row r="142" spans="1:13" ht="14.25" thickTop="1" thickBot="1" x14ac:dyDescent="0.25">
      <c r="B142" s="13" t="s">
        <v>182</v>
      </c>
      <c r="C142" s="13"/>
      <c r="D142" s="13"/>
      <c r="E142" s="13" t="s">
        <v>183</v>
      </c>
      <c r="F142" s="13"/>
      <c r="G142" s="13"/>
      <c r="H142" s="13" t="s">
        <v>182</v>
      </c>
      <c r="I142" s="13"/>
      <c r="J142" s="13"/>
      <c r="K142" s="13" t="s">
        <v>183</v>
      </c>
      <c r="L142" s="13"/>
      <c r="M142" s="13"/>
    </row>
    <row r="143" spans="1:13" ht="14.25" thickTop="1" thickBot="1" x14ac:dyDescent="0.25">
      <c r="A143" s="14" t="s">
        <v>184</v>
      </c>
      <c r="B143" s="14" t="s">
        <v>185</v>
      </c>
      <c r="C143" s="14" t="s">
        <v>186</v>
      </c>
      <c r="D143" s="14" t="s">
        <v>187</v>
      </c>
      <c r="E143" s="15" t="s">
        <v>185</v>
      </c>
      <c r="F143" s="15" t="s">
        <v>186</v>
      </c>
      <c r="G143" s="14" t="s">
        <v>187</v>
      </c>
      <c r="H143" s="14" t="s">
        <v>185</v>
      </c>
      <c r="I143" s="14" t="s">
        <v>186</v>
      </c>
      <c r="J143" s="14" t="s">
        <v>187</v>
      </c>
      <c r="K143" s="14" t="s">
        <v>185</v>
      </c>
      <c r="L143" s="14" t="s">
        <v>186</v>
      </c>
      <c r="M143" s="14" t="s">
        <v>187</v>
      </c>
    </row>
    <row r="144" spans="1:13" ht="14.25" thickTop="1" thickBot="1" x14ac:dyDescent="0.25">
      <c r="A144" s="14" t="s">
        <v>188</v>
      </c>
      <c r="B144" s="16">
        <v>0</v>
      </c>
      <c r="C144" s="17">
        <v>0</v>
      </c>
      <c r="D144" s="18">
        <v>0</v>
      </c>
      <c r="E144" s="19">
        <v>0</v>
      </c>
      <c r="F144" s="20">
        <v>0</v>
      </c>
      <c r="G144" s="18">
        <v>0</v>
      </c>
      <c r="H144" s="16">
        <v>0</v>
      </c>
      <c r="I144" s="17">
        <v>13348.01</v>
      </c>
      <c r="J144" s="18">
        <v>13348.01</v>
      </c>
      <c r="K144" s="16">
        <v>0</v>
      </c>
      <c r="L144" s="17">
        <v>0</v>
      </c>
      <c r="M144" s="18">
        <v>0</v>
      </c>
    </row>
    <row r="145" spans="1:13" ht="14.25" thickTop="1" thickBot="1" x14ac:dyDescent="0.25">
      <c r="A145" s="14" t="s">
        <v>187</v>
      </c>
      <c r="B145">
        <f t="shared" ref="B145:M145" si="0">SUM(B144:B144)</f>
        <v>0</v>
      </c>
      <c r="C145">
        <f t="shared" si="0"/>
        <v>0</v>
      </c>
      <c r="D145">
        <f t="shared" si="0"/>
        <v>0</v>
      </c>
      <c r="E145" s="5">
        <f t="shared" si="0"/>
        <v>0</v>
      </c>
      <c r="F145" s="5">
        <f t="shared" si="0"/>
        <v>0</v>
      </c>
      <c r="G145">
        <f t="shared" si="0"/>
        <v>0</v>
      </c>
      <c r="H145">
        <f t="shared" si="0"/>
        <v>0</v>
      </c>
      <c r="I145">
        <f t="shared" si="0"/>
        <v>13348.01</v>
      </c>
      <c r="J145">
        <f t="shared" si="0"/>
        <v>13348.01</v>
      </c>
      <c r="K145">
        <f t="shared" si="0"/>
        <v>0</v>
      </c>
      <c r="L145">
        <f t="shared" si="0"/>
        <v>0</v>
      </c>
      <c r="M145">
        <f t="shared" si="0"/>
        <v>0</v>
      </c>
    </row>
  </sheetData>
  <mergeCells count="6">
    <mergeCell ref="B141:G141"/>
    <mergeCell ref="H141:M141"/>
    <mergeCell ref="B142:D142"/>
    <mergeCell ref="E142:G142"/>
    <mergeCell ref="H142:J142"/>
    <mergeCell ref="K142:M14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6"/>
  <sheetViews>
    <sheetView topLeftCell="A112" workbookViewId="0">
      <selection activeCell="G27" sqref="G27"/>
    </sheetView>
  </sheetViews>
  <sheetFormatPr baseColWidth="10" defaultRowHeight="12.75" x14ac:dyDescent="0.2"/>
  <cols>
    <col min="3" max="3" width="12.140625" bestFit="1" customWidth="1"/>
  </cols>
  <sheetData>
    <row r="1" spans="2:4" ht="13.5" thickBot="1" x14ac:dyDescent="0.25"/>
    <row r="2" spans="2:4" ht="13.5" thickBot="1" x14ac:dyDescent="0.25">
      <c r="B2" s="24" t="s">
        <v>194</v>
      </c>
      <c r="C2" s="24" t="s">
        <v>195</v>
      </c>
      <c r="D2" s="24" t="s">
        <v>196</v>
      </c>
    </row>
    <row r="3" spans="2:4" ht="13.5" thickBot="1" x14ac:dyDescent="0.25">
      <c r="B3" s="24" t="s">
        <v>197</v>
      </c>
      <c r="C3" s="25">
        <v>44927.887152777781</v>
      </c>
      <c r="D3" s="26">
        <v>1430</v>
      </c>
    </row>
    <row r="4" spans="2:4" ht="13.5" thickBot="1" x14ac:dyDescent="0.25">
      <c r="B4" s="24" t="s">
        <v>197</v>
      </c>
      <c r="C4" s="25">
        <v>44928.882175925923</v>
      </c>
      <c r="D4" s="26">
        <v>1501</v>
      </c>
    </row>
    <row r="5" spans="2:4" ht="13.5" thickBot="1" x14ac:dyDescent="0.25">
      <c r="B5" s="24" t="s">
        <v>197</v>
      </c>
      <c r="C5" s="25">
        <v>44929.881712962961</v>
      </c>
      <c r="D5" s="26">
        <v>1638</v>
      </c>
    </row>
    <row r="6" spans="2:4" ht="13.5" thickBot="1" x14ac:dyDescent="0.25">
      <c r="B6" s="24" t="s">
        <v>197</v>
      </c>
      <c r="C6" s="25">
        <v>44930.884953703702</v>
      </c>
      <c r="D6" s="26">
        <v>1597</v>
      </c>
    </row>
    <row r="7" spans="2:4" ht="13.5" thickBot="1" x14ac:dyDescent="0.25">
      <c r="B7" s="24" t="s">
        <v>197</v>
      </c>
      <c r="C7" s="25">
        <v>44931.880208333336</v>
      </c>
      <c r="D7" s="26">
        <v>1652</v>
      </c>
    </row>
    <row r="8" spans="2:4" ht="13.5" thickBot="1" x14ac:dyDescent="0.25">
      <c r="B8" s="24" t="s">
        <v>197</v>
      </c>
      <c r="C8" s="25">
        <v>44932.645601851851</v>
      </c>
      <c r="D8" s="26">
        <v>1678</v>
      </c>
    </row>
    <row r="9" spans="2:4" ht="13.5" thickBot="1" x14ac:dyDescent="0.25">
      <c r="B9" s="24" t="s">
        <v>197</v>
      </c>
      <c r="C9" s="25">
        <v>44933.879861111112</v>
      </c>
      <c r="D9" s="26">
        <v>1613</v>
      </c>
    </row>
    <row r="10" spans="2:4" ht="13.5" thickBot="1" x14ac:dyDescent="0.25">
      <c r="B10" s="24" t="s">
        <v>197</v>
      </c>
      <c r="C10" s="25">
        <v>44934.899652777778</v>
      </c>
      <c r="D10" s="26">
        <v>1595</v>
      </c>
    </row>
    <row r="11" spans="2:4" ht="13.5" thickBot="1" x14ac:dyDescent="0.25">
      <c r="B11" s="24" t="s">
        <v>197</v>
      </c>
      <c r="C11" s="25">
        <v>44935.591666666667</v>
      </c>
      <c r="D11" s="26">
        <v>1705</v>
      </c>
    </row>
    <row r="12" spans="2:4" ht="13.5" thickBot="1" x14ac:dyDescent="0.25">
      <c r="B12" s="24" t="s">
        <v>197</v>
      </c>
      <c r="C12" s="25">
        <v>44936.596759259257</v>
      </c>
      <c r="D12" s="26">
        <v>1793</v>
      </c>
    </row>
    <row r="13" spans="2:4" ht="13.5" thickBot="1" x14ac:dyDescent="0.25">
      <c r="B13" s="24" t="s">
        <v>197</v>
      </c>
      <c r="C13" s="25">
        <v>44937.594328703701</v>
      </c>
      <c r="D13" s="26">
        <v>1778</v>
      </c>
    </row>
    <row r="14" spans="2:4" ht="13.5" thickBot="1" x14ac:dyDescent="0.25">
      <c r="B14" s="24" t="s">
        <v>197</v>
      </c>
      <c r="C14" s="25">
        <v>44938.608217592591</v>
      </c>
      <c r="D14" s="26">
        <v>1717</v>
      </c>
    </row>
    <row r="15" spans="2:4" ht="13.5" thickBot="1" x14ac:dyDescent="0.25">
      <c r="B15" s="24" t="s">
        <v>197</v>
      </c>
      <c r="C15" s="25">
        <v>44939.568402777775</v>
      </c>
      <c r="D15" s="26">
        <v>1575</v>
      </c>
    </row>
    <row r="16" spans="2:4" ht="13.5" thickBot="1" x14ac:dyDescent="0.25">
      <c r="B16" s="24" t="s">
        <v>197</v>
      </c>
      <c r="C16" s="25">
        <v>44940.878819444442</v>
      </c>
      <c r="D16" s="26">
        <v>1569</v>
      </c>
    </row>
    <row r="17" spans="2:4" ht="13.5" thickBot="1" x14ac:dyDescent="0.25">
      <c r="B17" s="24" t="s">
        <v>197</v>
      </c>
      <c r="C17" s="25">
        <v>44941.886574074073</v>
      </c>
      <c r="D17" s="26">
        <v>1584</v>
      </c>
    </row>
    <row r="18" spans="2:4" ht="13.5" thickBot="1" x14ac:dyDescent="0.25">
      <c r="B18" s="24" t="s">
        <v>197</v>
      </c>
      <c r="C18" s="25">
        <v>44942.609722222223</v>
      </c>
      <c r="D18" s="26">
        <v>1947</v>
      </c>
    </row>
    <row r="19" spans="2:4" ht="13.5" thickBot="1" x14ac:dyDescent="0.25">
      <c r="B19" s="24" t="s">
        <v>197</v>
      </c>
      <c r="C19" s="25">
        <v>44943.639236111114</v>
      </c>
      <c r="D19" s="26">
        <v>1960</v>
      </c>
    </row>
    <row r="20" spans="2:4" ht="13.5" thickBot="1" x14ac:dyDescent="0.25">
      <c r="B20" s="24" t="s">
        <v>197</v>
      </c>
      <c r="C20" s="25">
        <v>44944.630671296298</v>
      </c>
      <c r="D20" s="26">
        <v>1883</v>
      </c>
    </row>
    <row r="21" spans="2:4" ht="13.5" thickBot="1" x14ac:dyDescent="0.25">
      <c r="B21" s="24" t="s">
        <v>197</v>
      </c>
      <c r="C21" s="25">
        <v>44945.631481481483</v>
      </c>
      <c r="D21" s="26">
        <v>1921</v>
      </c>
    </row>
    <row r="22" spans="2:4" ht="13.5" thickBot="1" x14ac:dyDescent="0.25">
      <c r="B22" s="24" t="s">
        <v>197</v>
      </c>
      <c r="C22" s="25">
        <v>44946.608796296299</v>
      </c>
      <c r="D22" s="26">
        <v>2029</v>
      </c>
    </row>
    <row r="23" spans="2:4" ht="13.5" thickBot="1" x14ac:dyDescent="0.25">
      <c r="B23" s="24" t="s">
        <v>197</v>
      </c>
      <c r="C23" s="25">
        <v>44947.874652777777</v>
      </c>
      <c r="D23" s="26">
        <v>1674</v>
      </c>
    </row>
    <row r="24" spans="2:4" ht="13.5" thickBot="1" x14ac:dyDescent="0.25">
      <c r="B24" s="24" t="s">
        <v>197</v>
      </c>
      <c r="C24" s="25">
        <v>44948.911111111112</v>
      </c>
      <c r="D24" s="26">
        <v>1704</v>
      </c>
    </row>
    <row r="25" spans="2:4" ht="13.5" thickBot="1" x14ac:dyDescent="0.25">
      <c r="B25" s="24" t="s">
        <v>197</v>
      </c>
      <c r="C25" s="25">
        <v>44949.619328703702</v>
      </c>
      <c r="D25" s="26">
        <v>1847</v>
      </c>
    </row>
    <row r="26" spans="2:4" ht="13.5" thickBot="1" x14ac:dyDescent="0.25">
      <c r="B26" s="24" t="s">
        <v>197</v>
      </c>
      <c r="C26" s="25">
        <v>44950.645601851851</v>
      </c>
      <c r="D26" s="26">
        <v>1949</v>
      </c>
    </row>
    <row r="27" spans="2:4" ht="13.5" thickBot="1" x14ac:dyDescent="0.25">
      <c r="B27" s="24" t="s">
        <v>197</v>
      </c>
      <c r="C27" s="25">
        <v>44951.608680555553</v>
      </c>
      <c r="D27" s="26">
        <v>1971</v>
      </c>
    </row>
    <row r="28" spans="2:4" ht="13.5" thickBot="1" x14ac:dyDescent="0.25">
      <c r="B28" s="24" t="s">
        <v>197</v>
      </c>
      <c r="C28" s="25">
        <v>44952.689351851855</v>
      </c>
      <c r="D28" s="26">
        <v>1867</v>
      </c>
    </row>
    <row r="29" spans="2:4" ht="13.5" thickBot="1" x14ac:dyDescent="0.25">
      <c r="B29" s="24" t="s">
        <v>197</v>
      </c>
      <c r="C29" s="25">
        <v>44953.596875000003</v>
      </c>
      <c r="D29" s="26">
        <v>1846</v>
      </c>
    </row>
    <row r="30" spans="2:4" ht="13.5" thickBot="1" x14ac:dyDescent="0.25">
      <c r="B30" s="24" t="s">
        <v>197</v>
      </c>
      <c r="C30" s="25">
        <v>44954.631018518521</v>
      </c>
      <c r="D30" s="26">
        <v>1695</v>
      </c>
    </row>
    <row r="31" spans="2:4" ht="13.5" thickBot="1" x14ac:dyDescent="0.25">
      <c r="B31" s="24" t="s">
        <v>197</v>
      </c>
      <c r="C31" s="25">
        <v>44955.894560185188</v>
      </c>
      <c r="D31" s="26">
        <v>1564</v>
      </c>
    </row>
    <row r="32" spans="2:4" ht="13.5" thickBot="1" x14ac:dyDescent="0.25">
      <c r="B32" s="24" t="s">
        <v>197</v>
      </c>
      <c r="C32" s="25">
        <v>44956.648148148146</v>
      </c>
      <c r="D32" s="26">
        <v>1832</v>
      </c>
    </row>
    <row r="33" spans="2:4" ht="13.5" thickBot="1" x14ac:dyDescent="0.25">
      <c r="B33" s="24" t="s">
        <v>197</v>
      </c>
      <c r="C33" s="25">
        <v>44957.625</v>
      </c>
      <c r="D33" s="26">
        <v>1884</v>
      </c>
    </row>
    <row r="34" spans="2:4" ht="13.5" thickBot="1" x14ac:dyDescent="0.25">
      <c r="B34" s="24" t="s">
        <v>199</v>
      </c>
      <c r="C34" s="25">
        <v>44927.289930555555</v>
      </c>
      <c r="D34" s="26">
        <v>958</v>
      </c>
    </row>
    <row r="35" spans="2:4" ht="13.5" thickBot="1" x14ac:dyDescent="0.25">
      <c r="B35" s="24" t="s">
        <v>199</v>
      </c>
      <c r="C35" s="25">
        <v>44928.248495370368</v>
      </c>
      <c r="D35" s="26">
        <v>1054</v>
      </c>
    </row>
    <row r="36" spans="2:4" ht="13.5" thickBot="1" x14ac:dyDescent="0.25">
      <c r="B36" s="24" t="s">
        <v>199</v>
      </c>
      <c r="C36" s="25">
        <v>44929.249421296299</v>
      </c>
      <c r="D36" s="26">
        <v>991</v>
      </c>
    </row>
    <row r="37" spans="2:4" ht="13.5" thickBot="1" x14ac:dyDescent="0.25">
      <c r="B37" s="24" t="s">
        <v>199</v>
      </c>
      <c r="C37" s="25">
        <v>44930.240046296298</v>
      </c>
      <c r="D37" s="26">
        <v>1088</v>
      </c>
    </row>
    <row r="38" spans="2:4" ht="13.5" thickBot="1" x14ac:dyDescent="0.25">
      <c r="B38" s="24" t="s">
        <v>199</v>
      </c>
      <c r="C38" s="25">
        <v>44931.240277777775</v>
      </c>
      <c r="D38" s="26">
        <v>1025</v>
      </c>
    </row>
    <row r="39" spans="2:4" ht="13.5" thickBot="1" x14ac:dyDescent="0.25">
      <c r="B39" s="24" t="s">
        <v>199</v>
      </c>
      <c r="C39" s="25">
        <v>44932.248148148145</v>
      </c>
      <c r="D39" s="26">
        <v>1059</v>
      </c>
    </row>
    <row r="40" spans="2:4" ht="13.5" thickBot="1" x14ac:dyDescent="0.25">
      <c r="B40" s="24" t="s">
        <v>199</v>
      </c>
      <c r="C40" s="25">
        <v>44933.250810185185</v>
      </c>
      <c r="D40" s="26">
        <v>1084</v>
      </c>
    </row>
    <row r="41" spans="2:4" ht="13.5" thickBot="1" x14ac:dyDescent="0.25">
      <c r="B41" s="24" t="s">
        <v>199</v>
      </c>
      <c r="C41" s="25">
        <v>44934.249652777777</v>
      </c>
      <c r="D41" s="26">
        <v>1014</v>
      </c>
    </row>
    <row r="42" spans="2:4" ht="13.5" thickBot="1" x14ac:dyDescent="0.25">
      <c r="B42" s="24" t="s">
        <v>199</v>
      </c>
      <c r="C42" s="25">
        <v>44935.249884259261</v>
      </c>
      <c r="D42" s="26">
        <v>1083</v>
      </c>
    </row>
    <row r="43" spans="2:4" ht="13.5" thickBot="1" x14ac:dyDescent="0.25">
      <c r="B43" s="24" t="s">
        <v>199</v>
      </c>
      <c r="C43" s="25">
        <v>44936.255555555559</v>
      </c>
      <c r="D43" s="26">
        <v>1123</v>
      </c>
    </row>
    <row r="44" spans="2:4" ht="13.5" thickBot="1" x14ac:dyDescent="0.25">
      <c r="B44" s="24" t="s">
        <v>199</v>
      </c>
      <c r="C44" s="25">
        <v>44937.246527777781</v>
      </c>
      <c r="D44" s="26">
        <v>1101</v>
      </c>
    </row>
    <row r="45" spans="2:4" ht="13.5" thickBot="1" x14ac:dyDescent="0.25">
      <c r="B45" s="24" t="s">
        <v>199</v>
      </c>
      <c r="C45" s="25">
        <v>44938.25</v>
      </c>
      <c r="D45" s="26">
        <v>1138</v>
      </c>
    </row>
    <row r="46" spans="2:4" ht="13.5" thickBot="1" x14ac:dyDescent="0.25">
      <c r="B46" s="24" t="s">
        <v>199</v>
      </c>
      <c r="C46" s="25">
        <v>44939.170254629629</v>
      </c>
      <c r="D46" s="26">
        <v>1126</v>
      </c>
    </row>
    <row r="47" spans="2:4" ht="13.5" thickBot="1" x14ac:dyDescent="0.25">
      <c r="B47" s="24" t="s">
        <v>199</v>
      </c>
      <c r="C47" s="25">
        <v>44940.245254629626</v>
      </c>
      <c r="D47" s="26">
        <v>1010</v>
      </c>
    </row>
    <row r="48" spans="2:4" ht="13.5" thickBot="1" x14ac:dyDescent="0.25">
      <c r="B48" s="24" t="s">
        <v>199</v>
      </c>
      <c r="C48" s="25">
        <v>44941.257060185184</v>
      </c>
      <c r="D48" s="26">
        <v>979</v>
      </c>
    </row>
    <row r="49" spans="2:4" ht="13.5" thickBot="1" x14ac:dyDescent="0.25">
      <c r="B49" s="24" t="s">
        <v>199</v>
      </c>
      <c r="C49" s="25">
        <v>44942.247685185182</v>
      </c>
      <c r="D49" s="26">
        <v>1122</v>
      </c>
    </row>
    <row r="50" spans="2:4" ht="13.5" thickBot="1" x14ac:dyDescent="0.25">
      <c r="B50" s="24" t="s">
        <v>199</v>
      </c>
      <c r="C50" s="25">
        <v>44943.248842592591</v>
      </c>
      <c r="D50" s="26">
        <v>1188</v>
      </c>
    </row>
    <row r="51" spans="2:4" ht="13.5" thickBot="1" x14ac:dyDescent="0.25">
      <c r="B51" s="24" t="s">
        <v>199</v>
      </c>
      <c r="C51" s="25">
        <v>44944.248495370368</v>
      </c>
      <c r="D51" s="26">
        <v>1224</v>
      </c>
    </row>
    <row r="52" spans="2:4" ht="13.5" thickBot="1" x14ac:dyDescent="0.25">
      <c r="B52" s="24" t="s">
        <v>199</v>
      </c>
      <c r="C52" s="25">
        <v>44945.257638888892</v>
      </c>
      <c r="D52" s="26">
        <v>1238</v>
      </c>
    </row>
    <row r="53" spans="2:4" ht="13.5" thickBot="1" x14ac:dyDescent="0.25">
      <c r="B53" s="24" t="s">
        <v>199</v>
      </c>
      <c r="C53" s="25">
        <v>44946.248148148145</v>
      </c>
      <c r="D53" s="26">
        <v>1232</v>
      </c>
    </row>
    <row r="54" spans="2:4" ht="13.5" thickBot="1" x14ac:dyDescent="0.25">
      <c r="B54" s="24" t="s">
        <v>199</v>
      </c>
      <c r="C54" s="25">
        <v>44947.280439814815</v>
      </c>
      <c r="D54" s="26">
        <v>1233</v>
      </c>
    </row>
    <row r="55" spans="2:4" ht="13.5" thickBot="1" x14ac:dyDescent="0.25">
      <c r="B55" s="24" t="s">
        <v>199</v>
      </c>
      <c r="C55" s="25">
        <v>44948.262731481482</v>
      </c>
      <c r="D55" s="26">
        <v>1095</v>
      </c>
    </row>
    <row r="56" spans="2:4" ht="13.5" thickBot="1" x14ac:dyDescent="0.25">
      <c r="B56" s="24" t="s">
        <v>199</v>
      </c>
      <c r="C56" s="25">
        <v>44949.249074074076</v>
      </c>
      <c r="D56" s="26">
        <v>1181</v>
      </c>
    </row>
    <row r="57" spans="2:4" ht="13.5" thickBot="1" x14ac:dyDescent="0.25">
      <c r="B57" s="24" t="s">
        <v>199</v>
      </c>
      <c r="C57" s="25">
        <v>44950.25</v>
      </c>
      <c r="D57" s="26">
        <v>1135</v>
      </c>
    </row>
    <row r="58" spans="2:4" ht="13.5" thickBot="1" x14ac:dyDescent="0.25">
      <c r="B58" s="24" t="s">
        <v>199</v>
      </c>
      <c r="C58" s="25">
        <v>44951.249537037038</v>
      </c>
      <c r="D58" s="26">
        <v>1213</v>
      </c>
    </row>
    <row r="59" spans="2:4" ht="13.5" thickBot="1" x14ac:dyDescent="0.25">
      <c r="B59" s="24" t="s">
        <v>199</v>
      </c>
      <c r="C59" s="25">
        <v>44952.251273148147</v>
      </c>
      <c r="D59" s="26">
        <v>1273</v>
      </c>
    </row>
    <row r="60" spans="2:4" ht="13.5" thickBot="1" x14ac:dyDescent="0.25">
      <c r="B60" s="24" t="s">
        <v>199</v>
      </c>
      <c r="C60" s="25">
        <v>44953.249652777777</v>
      </c>
      <c r="D60" s="26">
        <v>1283</v>
      </c>
    </row>
    <row r="61" spans="2:4" ht="13.5" thickBot="1" x14ac:dyDescent="0.25">
      <c r="B61" s="24" t="s">
        <v>199</v>
      </c>
      <c r="C61" s="25">
        <v>44954.276388888888</v>
      </c>
      <c r="D61" s="26">
        <v>1201</v>
      </c>
    </row>
    <row r="62" spans="2:4" ht="13.5" thickBot="1" x14ac:dyDescent="0.25">
      <c r="B62" s="24" t="s">
        <v>199</v>
      </c>
      <c r="C62" s="25">
        <v>44955.279861111114</v>
      </c>
      <c r="D62" s="26">
        <v>1079</v>
      </c>
    </row>
    <row r="63" spans="2:4" ht="13.5" thickBot="1" x14ac:dyDescent="0.25">
      <c r="B63" s="24" t="s">
        <v>199</v>
      </c>
      <c r="C63" s="25">
        <v>44956.197569444441</v>
      </c>
      <c r="D63" s="26">
        <v>1140</v>
      </c>
    </row>
    <row r="64" spans="2:4" ht="13.5" thickBot="1" x14ac:dyDescent="0.25">
      <c r="B64" s="24" t="s">
        <v>199</v>
      </c>
      <c r="C64" s="25">
        <v>44957.25509259259</v>
      </c>
      <c r="D64" s="26">
        <v>1247</v>
      </c>
    </row>
    <row r="65" spans="2:4" ht="23.25" thickBot="1" x14ac:dyDescent="0.25">
      <c r="B65" s="24" t="s">
        <v>198</v>
      </c>
      <c r="C65" s="25">
        <v>44927.592824074076</v>
      </c>
      <c r="D65" s="26">
        <v>1379</v>
      </c>
    </row>
    <row r="66" spans="2:4" ht="23.25" thickBot="1" x14ac:dyDescent="0.25">
      <c r="B66" s="24" t="s">
        <v>198</v>
      </c>
      <c r="C66" s="25">
        <v>44928.573611111111</v>
      </c>
      <c r="D66" s="26">
        <v>1405</v>
      </c>
    </row>
    <row r="67" spans="2:4" ht="23.25" thickBot="1" x14ac:dyDescent="0.25">
      <c r="B67" s="24" t="s">
        <v>198</v>
      </c>
      <c r="C67" s="25">
        <v>44929.635995370372</v>
      </c>
      <c r="D67" s="26">
        <v>1589</v>
      </c>
    </row>
    <row r="68" spans="2:4" ht="23.25" thickBot="1" x14ac:dyDescent="0.25">
      <c r="B68" s="24" t="s">
        <v>198</v>
      </c>
      <c r="C68" s="25">
        <v>44930.631481481483</v>
      </c>
      <c r="D68" s="26">
        <v>1578</v>
      </c>
    </row>
    <row r="69" spans="2:4" ht="23.25" thickBot="1" x14ac:dyDescent="0.25">
      <c r="B69" s="24" t="s">
        <v>198</v>
      </c>
      <c r="C69" s="25">
        <v>44931.615972222222</v>
      </c>
      <c r="D69" s="26">
        <v>1651</v>
      </c>
    </row>
    <row r="70" spans="2:4" ht="23.25" thickBot="1" x14ac:dyDescent="0.25">
      <c r="B70" s="24" t="s">
        <v>198</v>
      </c>
      <c r="C70" s="25">
        <v>44932.645601851851</v>
      </c>
      <c r="D70" s="26">
        <v>1678</v>
      </c>
    </row>
    <row r="71" spans="2:4" ht="23.25" thickBot="1" x14ac:dyDescent="0.25">
      <c r="B71" s="24" t="s">
        <v>198</v>
      </c>
      <c r="C71" s="25">
        <v>44933.626736111109</v>
      </c>
      <c r="D71" s="26">
        <v>1584</v>
      </c>
    </row>
    <row r="72" spans="2:4" ht="23.25" thickBot="1" x14ac:dyDescent="0.25">
      <c r="B72" s="24" t="s">
        <v>198</v>
      </c>
      <c r="C72" s="25">
        <v>44934.607060185182</v>
      </c>
      <c r="D72" s="26">
        <v>1461</v>
      </c>
    </row>
    <row r="73" spans="2:4" ht="23.25" thickBot="1" x14ac:dyDescent="0.25">
      <c r="B73" s="24" t="s">
        <v>198</v>
      </c>
      <c r="C73" s="25">
        <v>44935.591666666667</v>
      </c>
      <c r="D73" s="26">
        <v>1705</v>
      </c>
    </row>
    <row r="74" spans="2:4" ht="23.25" thickBot="1" x14ac:dyDescent="0.25">
      <c r="B74" s="24" t="s">
        <v>198</v>
      </c>
      <c r="C74" s="25">
        <v>44936.596759259257</v>
      </c>
      <c r="D74" s="26">
        <v>1793</v>
      </c>
    </row>
    <row r="75" spans="2:4" ht="23.25" thickBot="1" x14ac:dyDescent="0.25">
      <c r="B75" s="24" t="s">
        <v>198</v>
      </c>
      <c r="C75" s="25">
        <v>44937.594328703701</v>
      </c>
      <c r="D75" s="26">
        <v>1778</v>
      </c>
    </row>
    <row r="76" spans="2:4" ht="23.25" thickBot="1" x14ac:dyDescent="0.25">
      <c r="B76" s="24" t="s">
        <v>198</v>
      </c>
      <c r="C76" s="25">
        <v>44938.608217592591</v>
      </c>
      <c r="D76" s="26">
        <v>1717</v>
      </c>
    </row>
    <row r="77" spans="2:4" ht="23.25" thickBot="1" x14ac:dyDescent="0.25">
      <c r="B77" s="24" t="s">
        <v>198</v>
      </c>
      <c r="C77" s="25">
        <v>44939.568402777775</v>
      </c>
      <c r="D77" s="26">
        <v>1575</v>
      </c>
    </row>
    <row r="78" spans="2:4" ht="23.25" thickBot="1" x14ac:dyDescent="0.25">
      <c r="B78" s="24" t="s">
        <v>198</v>
      </c>
      <c r="C78" s="25">
        <v>44940.652546296296</v>
      </c>
      <c r="D78" s="26">
        <v>1492</v>
      </c>
    </row>
    <row r="79" spans="2:4" ht="23.25" thickBot="1" x14ac:dyDescent="0.25">
      <c r="B79" s="24" t="s">
        <v>198</v>
      </c>
      <c r="C79" s="25">
        <v>44941.669212962966</v>
      </c>
      <c r="D79" s="26">
        <v>1542</v>
      </c>
    </row>
    <row r="80" spans="2:4" ht="23.25" thickBot="1" x14ac:dyDescent="0.25">
      <c r="B80" s="24" t="s">
        <v>198</v>
      </c>
      <c r="C80" s="25">
        <v>44942.609722222223</v>
      </c>
      <c r="D80" s="26">
        <v>1947</v>
      </c>
    </row>
    <row r="81" spans="2:4" ht="23.25" thickBot="1" x14ac:dyDescent="0.25">
      <c r="B81" s="24" t="s">
        <v>198</v>
      </c>
      <c r="C81" s="25">
        <v>44943.639236111114</v>
      </c>
      <c r="D81" s="26">
        <v>1960</v>
      </c>
    </row>
    <row r="82" spans="2:4" ht="23.25" thickBot="1" x14ac:dyDescent="0.25">
      <c r="B82" s="24" t="s">
        <v>198</v>
      </c>
      <c r="C82" s="25">
        <v>44944.630671296298</v>
      </c>
      <c r="D82" s="26">
        <v>1883</v>
      </c>
    </row>
    <row r="83" spans="2:4" ht="23.25" thickBot="1" x14ac:dyDescent="0.25">
      <c r="B83" s="24" t="s">
        <v>198</v>
      </c>
      <c r="C83" s="25">
        <v>44945.631481481483</v>
      </c>
      <c r="D83" s="26">
        <v>1921</v>
      </c>
    </row>
    <row r="84" spans="2:4" ht="23.25" thickBot="1" x14ac:dyDescent="0.25">
      <c r="B84" s="24" t="s">
        <v>198</v>
      </c>
      <c r="C84" s="25">
        <v>44946.608796296299</v>
      </c>
      <c r="D84" s="26">
        <v>2029</v>
      </c>
    </row>
    <row r="85" spans="2:4" ht="23.25" thickBot="1" x14ac:dyDescent="0.25">
      <c r="B85" s="24" t="s">
        <v>198</v>
      </c>
      <c r="C85" s="25">
        <v>44947.572800925926</v>
      </c>
      <c r="D85" s="26">
        <v>1609</v>
      </c>
    </row>
    <row r="86" spans="2:4" ht="23.25" thickBot="1" x14ac:dyDescent="0.25">
      <c r="B86" s="24" t="s">
        <v>198</v>
      </c>
      <c r="C86" s="25">
        <v>44948.640162037038</v>
      </c>
      <c r="D86" s="26">
        <v>1612</v>
      </c>
    </row>
    <row r="87" spans="2:4" ht="23.25" thickBot="1" x14ac:dyDescent="0.25">
      <c r="B87" s="24" t="s">
        <v>198</v>
      </c>
      <c r="C87" s="25">
        <v>44949.619328703702</v>
      </c>
      <c r="D87" s="26">
        <v>1847</v>
      </c>
    </row>
    <row r="88" spans="2:4" ht="23.25" thickBot="1" x14ac:dyDescent="0.25">
      <c r="B88" s="24" t="s">
        <v>198</v>
      </c>
      <c r="C88" s="25">
        <v>44950.645601851851</v>
      </c>
      <c r="D88" s="26">
        <v>1949</v>
      </c>
    </row>
    <row r="89" spans="2:4" ht="23.25" thickBot="1" x14ac:dyDescent="0.25">
      <c r="B89" s="24" t="s">
        <v>198</v>
      </c>
      <c r="C89" s="25">
        <v>44951.608680555553</v>
      </c>
      <c r="D89" s="26">
        <v>1971</v>
      </c>
    </row>
    <row r="90" spans="2:4" ht="23.25" thickBot="1" x14ac:dyDescent="0.25">
      <c r="B90" s="24" t="s">
        <v>198</v>
      </c>
      <c r="C90" s="25">
        <v>44952.689351851855</v>
      </c>
      <c r="D90" s="26">
        <v>1867</v>
      </c>
    </row>
    <row r="91" spans="2:4" ht="23.25" thickBot="1" x14ac:dyDescent="0.25">
      <c r="B91" s="24" t="s">
        <v>198</v>
      </c>
      <c r="C91" s="25">
        <v>44953.596875000003</v>
      </c>
      <c r="D91" s="26">
        <v>1846</v>
      </c>
    </row>
    <row r="92" spans="2:4" ht="23.25" thickBot="1" x14ac:dyDescent="0.25">
      <c r="B92" s="24" t="s">
        <v>198</v>
      </c>
      <c r="C92" s="25">
        <v>44954.631018518521</v>
      </c>
      <c r="D92" s="26">
        <v>1695</v>
      </c>
    </row>
    <row r="93" spans="2:4" ht="23.25" thickBot="1" x14ac:dyDescent="0.25">
      <c r="B93" s="24" t="s">
        <v>198</v>
      </c>
      <c r="C93" s="25">
        <v>44955.621527777781</v>
      </c>
      <c r="D93" s="26">
        <v>1485</v>
      </c>
    </row>
    <row r="94" spans="2:4" ht="23.25" thickBot="1" x14ac:dyDescent="0.25">
      <c r="B94" s="24" t="s">
        <v>198</v>
      </c>
      <c r="C94" s="25">
        <v>44956.648148148146</v>
      </c>
      <c r="D94" s="26">
        <v>1832</v>
      </c>
    </row>
    <row r="95" spans="2:4" ht="23.25" thickBot="1" x14ac:dyDescent="0.25">
      <c r="B95" s="24" t="s">
        <v>198</v>
      </c>
      <c r="C95" s="25">
        <v>44957.625</v>
      </c>
      <c r="D95" s="26">
        <v>1884</v>
      </c>
    </row>
    <row r="96" spans="2:4" ht="13.5" thickBot="1" x14ac:dyDescent="0.25">
      <c r="B96" s="24" t="s">
        <v>200</v>
      </c>
      <c r="C96" s="25">
        <v>44927.887152777781</v>
      </c>
      <c r="D96" s="26">
        <v>1430</v>
      </c>
    </row>
    <row r="97" spans="2:4" ht="13.5" thickBot="1" x14ac:dyDescent="0.25">
      <c r="B97" s="24" t="s">
        <v>200</v>
      </c>
      <c r="C97" s="25">
        <v>44928.882175925923</v>
      </c>
      <c r="D97" s="26">
        <v>1501</v>
      </c>
    </row>
    <row r="98" spans="2:4" ht="13.5" thickBot="1" x14ac:dyDescent="0.25">
      <c r="B98" s="24" t="s">
        <v>200</v>
      </c>
      <c r="C98" s="25">
        <v>44929.881712962961</v>
      </c>
      <c r="D98" s="26">
        <v>1638</v>
      </c>
    </row>
    <row r="99" spans="2:4" ht="13.5" thickBot="1" x14ac:dyDescent="0.25">
      <c r="B99" s="24" t="s">
        <v>200</v>
      </c>
      <c r="C99" s="25">
        <v>44930.884953703702</v>
      </c>
      <c r="D99" s="26">
        <v>1597</v>
      </c>
    </row>
    <row r="100" spans="2:4" ht="13.5" thickBot="1" x14ac:dyDescent="0.25">
      <c r="B100" s="24" t="s">
        <v>200</v>
      </c>
      <c r="C100" s="25">
        <v>44931.880208333336</v>
      </c>
      <c r="D100" s="26">
        <v>1652</v>
      </c>
    </row>
    <row r="101" spans="2:4" ht="13.5" thickBot="1" x14ac:dyDescent="0.25">
      <c r="B101" s="24" t="s">
        <v>200</v>
      </c>
      <c r="C101" s="25">
        <v>44932.891898148147</v>
      </c>
      <c r="D101" s="26">
        <v>1660</v>
      </c>
    </row>
    <row r="102" spans="2:4" ht="13.5" thickBot="1" x14ac:dyDescent="0.25">
      <c r="B102" s="24" t="s">
        <v>200</v>
      </c>
      <c r="C102" s="25">
        <v>44933.879861111112</v>
      </c>
      <c r="D102" s="26">
        <v>1613</v>
      </c>
    </row>
    <row r="103" spans="2:4" ht="13.5" thickBot="1" x14ac:dyDescent="0.25">
      <c r="B103" s="24" t="s">
        <v>200</v>
      </c>
      <c r="C103" s="25">
        <v>44934.899652777778</v>
      </c>
      <c r="D103" s="26">
        <v>1595</v>
      </c>
    </row>
    <row r="104" spans="2:4" ht="13.5" thickBot="1" x14ac:dyDescent="0.25">
      <c r="B104" s="24" t="s">
        <v>200</v>
      </c>
      <c r="C104" s="25">
        <v>44935.888657407406</v>
      </c>
      <c r="D104" s="26">
        <v>1633</v>
      </c>
    </row>
    <row r="105" spans="2:4" ht="13.5" thickBot="1" x14ac:dyDescent="0.25">
      <c r="B105" s="24" t="s">
        <v>200</v>
      </c>
      <c r="C105" s="25">
        <v>44936.890856481485</v>
      </c>
      <c r="D105" s="26">
        <v>1704</v>
      </c>
    </row>
    <row r="106" spans="2:4" ht="13.5" thickBot="1" x14ac:dyDescent="0.25">
      <c r="B106" s="24" t="s">
        <v>200</v>
      </c>
      <c r="C106" s="25">
        <v>44937.877083333333</v>
      </c>
      <c r="D106" s="26">
        <v>1668</v>
      </c>
    </row>
    <row r="107" spans="2:4" ht="13.5" thickBot="1" x14ac:dyDescent="0.25">
      <c r="B107" s="24" t="s">
        <v>200</v>
      </c>
      <c r="C107" s="25">
        <v>44938.886921296296</v>
      </c>
      <c r="D107" s="26">
        <v>1621</v>
      </c>
    </row>
    <row r="108" spans="2:4" ht="13.5" thickBot="1" x14ac:dyDescent="0.25">
      <c r="B108" s="24" t="s">
        <v>200</v>
      </c>
      <c r="C108" s="25">
        <v>44939.88113425926</v>
      </c>
      <c r="D108" s="26">
        <v>1554</v>
      </c>
    </row>
    <row r="109" spans="2:4" ht="13.5" thickBot="1" x14ac:dyDescent="0.25">
      <c r="B109" s="24" t="s">
        <v>200</v>
      </c>
      <c r="C109" s="25">
        <v>44940.878819444442</v>
      </c>
      <c r="D109" s="26">
        <v>1569</v>
      </c>
    </row>
    <row r="110" spans="2:4" ht="13.5" thickBot="1" x14ac:dyDescent="0.25">
      <c r="B110" s="24" t="s">
        <v>200</v>
      </c>
      <c r="C110" s="25">
        <v>44941.886574074073</v>
      </c>
      <c r="D110" s="26">
        <v>1584</v>
      </c>
    </row>
    <row r="111" spans="2:4" ht="13.5" thickBot="1" x14ac:dyDescent="0.25">
      <c r="B111" s="24" t="s">
        <v>200</v>
      </c>
      <c r="C111" s="25">
        <v>44942.891435185185</v>
      </c>
      <c r="D111" s="26">
        <v>1775</v>
      </c>
    </row>
    <row r="112" spans="2:4" ht="13.5" thickBot="1" x14ac:dyDescent="0.25">
      <c r="B112" s="24" t="s">
        <v>200</v>
      </c>
      <c r="C112" s="25">
        <v>44943.889699074076</v>
      </c>
      <c r="D112" s="26">
        <v>1785</v>
      </c>
    </row>
    <row r="113" spans="2:4" ht="13.5" thickBot="1" x14ac:dyDescent="0.25">
      <c r="B113" s="24" t="s">
        <v>200</v>
      </c>
      <c r="C113" s="25">
        <v>44944.881018518521</v>
      </c>
      <c r="D113" s="26">
        <v>1749</v>
      </c>
    </row>
    <row r="114" spans="2:4" ht="13.5" thickBot="1" x14ac:dyDescent="0.25">
      <c r="B114" s="24" t="s">
        <v>200</v>
      </c>
      <c r="C114" s="25">
        <v>44945.886111111111</v>
      </c>
      <c r="D114" s="26">
        <v>1786</v>
      </c>
    </row>
    <row r="115" spans="2:4" ht="13.5" thickBot="1" x14ac:dyDescent="0.25">
      <c r="B115" s="24" t="s">
        <v>200</v>
      </c>
      <c r="C115" s="25">
        <v>44946.877893518518</v>
      </c>
      <c r="D115" s="26">
        <v>1811</v>
      </c>
    </row>
    <row r="116" spans="2:4" ht="13.5" thickBot="1" x14ac:dyDescent="0.25">
      <c r="B116" s="24" t="s">
        <v>200</v>
      </c>
      <c r="C116" s="25">
        <v>44947.874652777777</v>
      </c>
      <c r="D116" s="26">
        <v>1674</v>
      </c>
    </row>
    <row r="117" spans="2:4" ht="13.5" thickBot="1" x14ac:dyDescent="0.25">
      <c r="B117" s="24" t="s">
        <v>200</v>
      </c>
      <c r="C117" s="25">
        <v>44948.911111111112</v>
      </c>
      <c r="D117" s="26">
        <v>1704</v>
      </c>
    </row>
    <row r="118" spans="2:4" ht="13.5" thickBot="1" x14ac:dyDescent="0.25">
      <c r="B118" s="24" t="s">
        <v>200</v>
      </c>
      <c r="C118" s="25">
        <v>44949.896412037036</v>
      </c>
      <c r="D118" s="26">
        <v>1747</v>
      </c>
    </row>
    <row r="119" spans="2:4" ht="13.5" thickBot="1" x14ac:dyDescent="0.25">
      <c r="B119" s="24" t="s">
        <v>200</v>
      </c>
      <c r="C119" s="25">
        <v>44950.886689814812</v>
      </c>
      <c r="D119" s="26">
        <v>1774</v>
      </c>
    </row>
    <row r="120" spans="2:4" ht="13.5" thickBot="1" x14ac:dyDescent="0.25">
      <c r="B120" s="24" t="s">
        <v>200</v>
      </c>
      <c r="C120" s="25">
        <v>44951.888425925928</v>
      </c>
      <c r="D120" s="26">
        <v>1762</v>
      </c>
    </row>
    <row r="121" spans="2:4" ht="13.5" thickBot="1" x14ac:dyDescent="0.25">
      <c r="B121" s="24" t="s">
        <v>200</v>
      </c>
      <c r="C121" s="25">
        <v>44952.898263888892</v>
      </c>
      <c r="D121" s="26">
        <v>1823</v>
      </c>
    </row>
    <row r="122" spans="2:4" ht="13.5" thickBot="1" x14ac:dyDescent="0.25">
      <c r="B122" s="24" t="s">
        <v>200</v>
      </c>
      <c r="C122" s="25">
        <v>44953.877430555556</v>
      </c>
      <c r="D122" s="26">
        <v>1714</v>
      </c>
    </row>
    <row r="123" spans="2:4" ht="13.5" thickBot="1" x14ac:dyDescent="0.25">
      <c r="B123" s="24" t="s">
        <v>200</v>
      </c>
      <c r="C123" s="25">
        <v>44954.867013888892</v>
      </c>
      <c r="D123" s="26">
        <v>1660</v>
      </c>
    </row>
    <row r="124" spans="2:4" ht="13.5" thickBot="1" x14ac:dyDescent="0.25">
      <c r="B124" s="24" t="s">
        <v>200</v>
      </c>
      <c r="C124" s="25">
        <v>44955.894560185188</v>
      </c>
      <c r="D124" s="26">
        <v>1564</v>
      </c>
    </row>
    <row r="125" spans="2:4" ht="13.5" thickBot="1" x14ac:dyDescent="0.25">
      <c r="B125" s="24" t="s">
        <v>200</v>
      </c>
      <c r="C125" s="25">
        <v>44956.750810185185</v>
      </c>
      <c r="D125" s="26">
        <v>1764</v>
      </c>
    </row>
    <row r="126" spans="2:4" ht="13.5" thickBot="1" x14ac:dyDescent="0.25">
      <c r="B126" s="24" t="s">
        <v>200</v>
      </c>
      <c r="C126" s="25">
        <v>44957.865624999999</v>
      </c>
      <c r="D126" s="26">
        <v>1757</v>
      </c>
    </row>
  </sheetData>
  <sortState ref="B3:D126">
    <sortCondition ref="B3:B126"/>
    <sortCondition ref="C3:C12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8"/>
  <sheetViews>
    <sheetView workbookViewId="0">
      <selection activeCell="O9" sqref="O9"/>
    </sheetView>
  </sheetViews>
  <sheetFormatPr baseColWidth="10" defaultRowHeight="12.75" x14ac:dyDescent="0.2"/>
  <sheetData>
    <row r="1" spans="2:7" ht="13.5" thickBot="1" x14ac:dyDescent="0.25"/>
    <row r="2" spans="2:7" ht="13.5" thickBot="1" x14ac:dyDescent="0.25">
      <c r="B2" s="24" t="s">
        <v>195</v>
      </c>
      <c r="C2" s="24" t="s">
        <v>201</v>
      </c>
      <c r="D2" s="24" t="s">
        <v>202</v>
      </c>
      <c r="E2" s="24" t="s">
        <v>203</v>
      </c>
      <c r="F2" s="24" t="s">
        <v>204</v>
      </c>
      <c r="G2" s="24" t="s">
        <v>205</v>
      </c>
    </row>
    <row r="3" spans="2:7" ht="23.25" thickBot="1" x14ac:dyDescent="0.25">
      <c r="B3" s="27">
        <v>44927</v>
      </c>
      <c r="C3" s="24" t="s">
        <v>207</v>
      </c>
      <c r="D3" s="26">
        <v>75.97</v>
      </c>
      <c r="E3" s="26">
        <v>394.44</v>
      </c>
      <c r="F3" s="28">
        <v>-1159.95</v>
      </c>
      <c r="G3" s="26">
        <v>0</v>
      </c>
    </row>
    <row r="4" spans="2:7" ht="23.25" thickBot="1" x14ac:dyDescent="0.25">
      <c r="B4" s="27">
        <v>44928</v>
      </c>
      <c r="C4" s="24" t="s">
        <v>207</v>
      </c>
      <c r="D4" s="26">
        <v>75.989999999999995</v>
      </c>
      <c r="E4" s="26">
        <v>281.37</v>
      </c>
      <c r="F4" s="26">
        <v>531.13</v>
      </c>
      <c r="G4" s="26">
        <v>0</v>
      </c>
    </row>
    <row r="5" spans="2:7" ht="23.25" thickBot="1" x14ac:dyDescent="0.25">
      <c r="B5" s="27">
        <v>44929</v>
      </c>
      <c r="C5" s="24" t="s">
        <v>207</v>
      </c>
      <c r="D5" s="26">
        <v>75.91</v>
      </c>
      <c r="E5" s="26">
        <v>670.02</v>
      </c>
      <c r="F5" s="26">
        <v>51.97</v>
      </c>
      <c r="G5" s="26">
        <v>0</v>
      </c>
    </row>
    <row r="6" spans="2:7" ht="23.25" thickBot="1" x14ac:dyDescent="0.25">
      <c r="B6" s="27">
        <v>44930</v>
      </c>
      <c r="C6" s="24" t="s">
        <v>207</v>
      </c>
      <c r="D6" s="26">
        <v>75.900000000000006</v>
      </c>
      <c r="E6" s="26">
        <v>501.39</v>
      </c>
      <c r="F6" s="26">
        <v>484.49</v>
      </c>
      <c r="G6" s="26">
        <v>0</v>
      </c>
    </row>
    <row r="7" spans="2:7" ht="23.25" thickBot="1" x14ac:dyDescent="0.25">
      <c r="B7" s="27">
        <v>44931</v>
      </c>
      <c r="C7" s="24" t="s">
        <v>207</v>
      </c>
      <c r="D7" s="26">
        <v>75.84</v>
      </c>
      <c r="E7" s="26">
        <v>403.36</v>
      </c>
      <c r="F7" s="26">
        <v>181.31</v>
      </c>
      <c r="G7" s="26">
        <v>0</v>
      </c>
    </row>
    <row r="8" spans="2:7" ht="23.25" thickBot="1" x14ac:dyDescent="0.25">
      <c r="B8" s="27">
        <v>44932</v>
      </c>
      <c r="C8" s="24" t="s">
        <v>207</v>
      </c>
      <c r="D8" s="26">
        <v>75.8</v>
      </c>
      <c r="E8" s="26">
        <v>246.53</v>
      </c>
      <c r="F8" s="26">
        <v>-25.58</v>
      </c>
      <c r="G8" s="26">
        <v>0</v>
      </c>
    </row>
    <row r="9" spans="2:7" ht="23.25" thickBot="1" x14ac:dyDescent="0.25">
      <c r="B9" s="27">
        <v>44933</v>
      </c>
      <c r="C9" s="24" t="s">
        <v>207</v>
      </c>
      <c r="D9" s="26">
        <v>75.75</v>
      </c>
      <c r="E9" s="26">
        <v>289.12</v>
      </c>
      <c r="F9" s="26">
        <v>-64.349999999999994</v>
      </c>
      <c r="G9" s="26">
        <v>0</v>
      </c>
    </row>
    <row r="10" spans="2:7" ht="23.25" thickBot="1" x14ac:dyDescent="0.25">
      <c r="B10" s="27">
        <v>44934</v>
      </c>
      <c r="C10" s="24" t="s">
        <v>207</v>
      </c>
      <c r="D10" s="26">
        <v>75.72</v>
      </c>
      <c r="E10" s="26">
        <v>462.62</v>
      </c>
      <c r="F10" s="26">
        <v>270.83</v>
      </c>
      <c r="G10" s="26">
        <v>0</v>
      </c>
    </row>
    <row r="11" spans="2:7" ht="23.25" thickBot="1" x14ac:dyDescent="0.25">
      <c r="B11" s="27">
        <v>44935</v>
      </c>
      <c r="C11" s="24" t="s">
        <v>207</v>
      </c>
      <c r="D11" s="26">
        <v>75.650000000000006</v>
      </c>
      <c r="E11" s="26">
        <v>307.06</v>
      </c>
      <c r="F11" s="26">
        <v>220.6</v>
      </c>
      <c r="G11" s="26">
        <v>0</v>
      </c>
    </row>
    <row r="12" spans="2:7" ht="23.25" thickBot="1" x14ac:dyDescent="0.25">
      <c r="B12" s="27">
        <v>44936</v>
      </c>
      <c r="C12" s="24" t="s">
        <v>207</v>
      </c>
      <c r="D12" s="26">
        <v>75.61</v>
      </c>
      <c r="E12" s="26">
        <v>299.77</v>
      </c>
      <c r="F12" s="26">
        <v>26.27</v>
      </c>
      <c r="G12" s="26">
        <v>0</v>
      </c>
    </row>
    <row r="13" spans="2:7" ht="23.25" thickBot="1" x14ac:dyDescent="0.25">
      <c r="B13" s="27">
        <v>44937</v>
      </c>
      <c r="C13" s="24" t="s">
        <v>207</v>
      </c>
      <c r="D13" s="26">
        <v>75.459999999999994</v>
      </c>
      <c r="E13" s="26">
        <v>429.05</v>
      </c>
      <c r="F13" s="26">
        <v>-782.29</v>
      </c>
      <c r="G13" s="26">
        <v>0</v>
      </c>
    </row>
    <row r="14" spans="2:7" ht="23.25" thickBot="1" x14ac:dyDescent="0.25">
      <c r="B14" s="27">
        <v>44938</v>
      </c>
      <c r="C14" s="24" t="s">
        <v>207</v>
      </c>
      <c r="D14" s="26">
        <v>75.44</v>
      </c>
      <c r="E14" s="26">
        <v>542.82000000000005</v>
      </c>
      <c r="F14" s="26">
        <v>441.32</v>
      </c>
      <c r="G14" s="26">
        <v>0</v>
      </c>
    </row>
    <row r="15" spans="2:7" ht="23.25" thickBot="1" x14ac:dyDescent="0.25">
      <c r="B15" s="27">
        <v>44939</v>
      </c>
      <c r="C15" s="24" t="s">
        <v>207</v>
      </c>
      <c r="D15" s="26">
        <v>75.349999999999994</v>
      </c>
      <c r="E15" s="26">
        <v>596.41</v>
      </c>
      <c r="F15" s="26">
        <v>-60.76</v>
      </c>
      <c r="G15" s="26">
        <v>0</v>
      </c>
    </row>
    <row r="16" spans="2:7" ht="23.25" thickBot="1" x14ac:dyDescent="0.25">
      <c r="B16" s="27">
        <v>44940</v>
      </c>
      <c r="C16" s="24" t="s">
        <v>207</v>
      </c>
      <c r="D16" s="26">
        <v>75.3</v>
      </c>
      <c r="E16" s="26">
        <v>641.32000000000005</v>
      </c>
      <c r="F16" s="26">
        <v>295.95</v>
      </c>
      <c r="G16" s="26">
        <v>0</v>
      </c>
    </row>
    <row r="17" spans="2:7" ht="23.25" thickBot="1" x14ac:dyDescent="0.25">
      <c r="B17" s="27">
        <v>44941</v>
      </c>
      <c r="C17" s="24" t="s">
        <v>207</v>
      </c>
      <c r="D17" s="26">
        <v>75.239999999999995</v>
      </c>
      <c r="E17" s="26">
        <v>334.49</v>
      </c>
      <c r="F17" s="26">
        <v>-92.25</v>
      </c>
      <c r="G17" s="26">
        <v>0</v>
      </c>
    </row>
    <row r="18" spans="2:7" ht="23.25" thickBot="1" x14ac:dyDescent="0.25">
      <c r="B18" s="27">
        <v>44942</v>
      </c>
      <c r="C18" s="24" t="s">
        <v>207</v>
      </c>
      <c r="D18" s="26">
        <v>73.239999999999995</v>
      </c>
      <c r="E18" s="26">
        <v>328.5</v>
      </c>
      <c r="F18" s="26">
        <v>623.55999999999995</v>
      </c>
      <c r="G18" s="26">
        <v>0</v>
      </c>
    </row>
    <row r="19" spans="2:7" ht="23.25" thickBot="1" x14ac:dyDescent="0.25">
      <c r="B19" s="27">
        <v>44943</v>
      </c>
      <c r="C19" s="24" t="s">
        <v>207</v>
      </c>
      <c r="D19" s="26">
        <v>75.2</v>
      </c>
      <c r="E19" s="26">
        <v>284.02999999999997</v>
      </c>
      <c r="F19" s="26">
        <v>30.44</v>
      </c>
      <c r="G19" s="26">
        <v>0</v>
      </c>
    </row>
    <row r="20" spans="2:7" ht="23.25" thickBot="1" x14ac:dyDescent="0.25">
      <c r="B20" s="27">
        <v>44944</v>
      </c>
      <c r="C20" s="24" t="s">
        <v>207</v>
      </c>
      <c r="D20" s="26">
        <v>75.150000000000006</v>
      </c>
      <c r="E20" s="26">
        <v>43.06</v>
      </c>
      <c r="F20" s="26">
        <v>-291.89999999999998</v>
      </c>
      <c r="G20" s="26">
        <v>0</v>
      </c>
    </row>
    <row r="21" spans="2:7" ht="23.25" thickBot="1" x14ac:dyDescent="0.25">
      <c r="B21" s="27">
        <v>44945</v>
      </c>
      <c r="C21" s="24" t="s">
        <v>207</v>
      </c>
      <c r="D21" s="26">
        <v>75.11</v>
      </c>
      <c r="E21" s="26">
        <v>290.39</v>
      </c>
      <c r="F21" s="26">
        <v>24.54</v>
      </c>
      <c r="G21" s="26">
        <v>0</v>
      </c>
    </row>
    <row r="22" spans="2:7" ht="23.25" thickBot="1" x14ac:dyDescent="0.25">
      <c r="B22" s="27">
        <v>44946</v>
      </c>
      <c r="C22" s="24" t="s">
        <v>207</v>
      </c>
      <c r="D22" s="26">
        <v>75.010000000000005</v>
      </c>
      <c r="E22" s="26">
        <v>0</v>
      </c>
      <c r="F22" s="26">
        <v>-752.2</v>
      </c>
      <c r="G22" s="26">
        <v>0</v>
      </c>
    </row>
    <row r="23" spans="2:7" ht="23.25" thickBot="1" x14ac:dyDescent="0.25">
      <c r="B23" s="27">
        <v>44947</v>
      </c>
      <c r="C23" s="24" t="s">
        <v>207</v>
      </c>
      <c r="D23" s="26">
        <v>75.040000000000006</v>
      </c>
      <c r="E23" s="26">
        <v>227.78</v>
      </c>
      <c r="F23" s="26">
        <v>539.47</v>
      </c>
      <c r="G23" s="26">
        <v>0</v>
      </c>
    </row>
    <row r="24" spans="2:7" ht="23.25" thickBot="1" x14ac:dyDescent="0.25">
      <c r="B24" s="27">
        <v>44948</v>
      </c>
      <c r="C24" s="24" t="s">
        <v>207</v>
      </c>
      <c r="D24" s="26">
        <v>74.959999999999994</v>
      </c>
      <c r="E24" s="26">
        <v>461</v>
      </c>
      <c r="F24" s="26">
        <v>-106.6</v>
      </c>
      <c r="G24" s="26">
        <v>0</v>
      </c>
    </row>
    <row r="25" spans="2:7" ht="23.25" thickBot="1" x14ac:dyDescent="0.25">
      <c r="B25" s="27">
        <v>44949</v>
      </c>
      <c r="C25" s="24" t="s">
        <v>207</v>
      </c>
      <c r="D25" s="26">
        <v>74.86</v>
      </c>
      <c r="E25" s="26">
        <v>702.66</v>
      </c>
      <c r="F25" s="26">
        <v>-4.51</v>
      </c>
      <c r="G25" s="26">
        <v>0</v>
      </c>
    </row>
    <row r="26" spans="2:7" ht="23.25" thickBot="1" x14ac:dyDescent="0.25">
      <c r="B26" s="27">
        <v>44950</v>
      </c>
      <c r="C26" s="24" t="s">
        <v>207</v>
      </c>
      <c r="D26" s="26">
        <v>74.790000000000006</v>
      </c>
      <c r="E26" s="26">
        <v>473.61</v>
      </c>
      <c r="F26" s="26">
        <v>8.8000000000000007</v>
      </c>
      <c r="G26" s="26">
        <v>0</v>
      </c>
    </row>
    <row r="27" spans="2:7" ht="23.25" thickBot="1" x14ac:dyDescent="0.25">
      <c r="B27" s="27">
        <v>44951</v>
      </c>
      <c r="C27" s="24" t="s">
        <v>207</v>
      </c>
      <c r="D27" s="26">
        <v>74.7</v>
      </c>
      <c r="E27" s="26">
        <v>487.85</v>
      </c>
      <c r="F27" s="26">
        <v>-139.58000000000001</v>
      </c>
      <c r="G27" s="26">
        <v>0</v>
      </c>
    </row>
    <row r="28" spans="2:7" ht="23.25" thickBot="1" x14ac:dyDescent="0.25">
      <c r="B28" s="27">
        <v>44952</v>
      </c>
      <c r="C28" s="24" t="s">
        <v>207</v>
      </c>
      <c r="D28" s="26">
        <v>74.680000000000007</v>
      </c>
      <c r="E28" s="26">
        <v>308.10000000000002</v>
      </c>
      <c r="F28" s="26">
        <v>212.5</v>
      </c>
      <c r="G28" s="26">
        <v>0</v>
      </c>
    </row>
    <row r="29" spans="2:7" ht="23.25" thickBot="1" x14ac:dyDescent="0.25">
      <c r="B29" s="27">
        <v>44953</v>
      </c>
      <c r="C29" s="24" t="s">
        <v>207</v>
      </c>
      <c r="D29" s="26">
        <v>74.59</v>
      </c>
      <c r="E29" s="26">
        <v>561.80999999999995</v>
      </c>
      <c r="F29" s="26">
        <v>-66.319999999999993</v>
      </c>
      <c r="G29" s="26">
        <v>0</v>
      </c>
    </row>
    <row r="30" spans="2:7" ht="23.25" thickBot="1" x14ac:dyDescent="0.25">
      <c r="B30" s="27">
        <v>44954</v>
      </c>
      <c r="C30" s="24" t="s">
        <v>207</v>
      </c>
      <c r="D30" s="26">
        <v>74.540000000000006</v>
      </c>
      <c r="E30" s="26">
        <v>191.9</v>
      </c>
      <c r="F30" s="26">
        <v>731.83</v>
      </c>
      <c r="G30" s="26">
        <v>0</v>
      </c>
    </row>
    <row r="31" spans="2:7" ht="23.25" thickBot="1" x14ac:dyDescent="0.25">
      <c r="B31" s="27">
        <v>44955</v>
      </c>
      <c r="C31" s="24" t="s">
        <v>207</v>
      </c>
      <c r="D31" s="26">
        <v>74.53</v>
      </c>
      <c r="E31" s="26">
        <v>307.06</v>
      </c>
      <c r="F31" s="26">
        <v>291.2</v>
      </c>
      <c r="G31" s="26">
        <v>0</v>
      </c>
    </row>
    <row r="32" spans="2:7" ht="23.25" thickBot="1" x14ac:dyDescent="0.25">
      <c r="B32" s="27">
        <v>44956</v>
      </c>
      <c r="C32" s="24" t="s">
        <v>207</v>
      </c>
      <c r="D32" s="26">
        <v>74.39</v>
      </c>
      <c r="E32" s="26">
        <v>569.33000000000004</v>
      </c>
      <c r="F32" s="26">
        <v>-395.72</v>
      </c>
      <c r="G32" s="26">
        <v>0</v>
      </c>
    </row>
    <row r="33" spans="2:7" ht="23.25" thickBot="1" x14ac:dyDescent="0.25">
      <c r="B33" s="27">
        <v>44957</v>
      </c>
      <c r="C33" s="24" t="s">
        <v>207</v>
      </c>
      <c r="D33" s="26">
        <v>74.34</v>
      </c>
      <c r="E33" s="26">
        <v>525.58000000000004</v>
      </c>
      <c r="F33" s="26">
        <v>230.79</v>
      </c>
      <c r="G33" s="26">
        <v>0</v>
      </c>
    </row>
    <row r="34" spans="2:7" ht="13.5" thickBot="1" x14ac:dyDescent="0.25">
      <c r="B34" s="27">
        <v>44927</v>
      </c>
      <c r="C34" s="24" t="s">
        <v>208</v>
      </c>
      <c r="D34" s="26">
        <v>53.8</v>
      </c>
      <c r="E34" s="26">
        <v>395.02</v>
      </c>
      <c r="F34" s="26">
        <v>235.42</v>
      </c>
      <c r="G34" s="26">
        <v>0</v>
      </c>
    </row>
    <row r="35" spans="2:7" ht="13.5" thickBot="1" x14ac:dyDescent="0.25">
      <c r="B35" s="27">
        <v>44928</v>
      </c>
      <c r="C35" s="24" t="s">
        <v>208</v>
      </c>
      <c r="D35" s="26">
        <v>53.84</v>
      </c>
      <c r="E35" s="26">
        <v>293.75</v>
      </c>
      <c r="F35" s="26">
        <v>353.7</v>
      </c>
      <c r="G35" s="26">
        <v>0</v>
      </c>
    </row>
    <row r="36" spans="2:7" ht="13.5" thickBot="1" x14ac:dyDescent="0.25">
      <c r="B36" s="27">
        <v>44929</v>
      </c>
      <c r="C36" s="24" t="s">
        <v>208</v>
      </c>
      <c r="D36" s="26">
        <v>53.81</v>
      </c>
      <c r="E36" s="26">
        <v>709.61</v>
      </c>
      <c r="F36" s="26">
        <v>688.66</v>
      </c>
      <c r="G36" s="26">
        <v>0</v>
      </c>
    </row>
    <row r="37" spans="2:7" ht="13.5" thickBot="1" x14ac:dyDescent="0.25">
      <c r="B37" s="27">
        <v>44930</v>
      </c>
      <c r="C37" s="24" t="s">
        <v>208</v>
      </c>
      <c r="D37" s="26">
        <v>53.92</v>
      </c>
      <c r="E37" s="26">
        <v>447.57</v>
      </c>
      <c r="F37" s="26">
        <v>588.66</v>
      </c>
      <c r="G37" s="26">
        <v>0</v>
      </c>
    </row>
    <row r="38" spans="2:7" ht="13.5" thickBot="1" x14ac:dyDescent="0.25">
      <c r="B38" s="27">
        <v>44931</v>
      </c>
      <c r="C38" s="24" t="s">
        <v>208</v>
      </c>
      <c r="D38" s="26">
        <v>53.92</v>
      </c>
      <c r="E38" s="26">
        <v>433.35</v>
      </c>
      <c r="F38" s="26">
        <v>302.58999999999997</v>
      </c>
      <c r="G38" s="26">
        <v>0</v>
      </c>
    </row>
    <row r="39" spans="2:7" ht="13.5" thickBot="1" x14ac:dyDescent="0.25">
      <c r="B39" s="27">
        <v>44932</v>
      </c>
      <c r="C39" s="24" t="s">
        <v>208</v>
      </c>
      <c r="D39" s="26">
        <v>53.89</v>
      </c>
      <c r="E39" s="26">
        <v>216.67</v>
      </c>
      <c r="F39" s="26">
        <v>195.95</v>
      </c>
      <c r="G39" s="26">
        <v>0</v>
      </c>
    </row>
    <row r="40" spans="2:7" ht="13.5" thickBot="1" x14ac:dyDescent="0.25">
      <c r="B40" s="27">
        <v>44933</v>
      </c>
      <c r="C40" s="24" t="s">
        <v>208</v>
      </c>
      <c r="D40" s="26">
        <v>53.91</v>
      </c>
      <c r="E40" s="26">
        <v>257.87</v>
      </c>
      <c r="F40" s="26">
        <v>294.79000000000002</v>
      </c>
      <c r="G40" s="26">
        <v>0</v>
      </c>
    </row>
    <row r="41" spans="2:7" ht="13.5" thickBot="1" x14ac:dyDescent="0.25">
      <c r="B41" s="27">
        <v>44934</v>
      </c>
      <c r="C41" s="24" t="s">
        <v>208</v>
      </c>
      <c r="D41" s="26">
        <v>53.98</v>
      </c>
      <c r="E41" s="26">
        <v>397.11</v>
      </c>
      <c r="F41" s="26">
        <v>492.13</v>
      </c>
      <c r="G41" s="26">
        <v>0</v>
      </c>
    </row>
    <row r="42" spans="2:7" ht="13.5" thickBot="1" x14ac:dyDescent="0.25">
      <c r="B42" s="27">
        <v>44935</v>
      </c>
      <c r="C42" s="24" t="s">
        <v>208</v>
      </c>
      <c r="D42" s="26">
        <v>53.99</v>
      </c>
      <c r="E42" s="26">
        <v>292.25</v>
      </c>
      <c r="F42" s="26">
        <v>317.82</v>
      </c>
      <c r="G42" s="26">
        <v>0</v>
      </c>
    </row>
    <row r="43" spans="2:7" ht="13.5" thickBot="1" x14ac:dyDescent="0.25">
      <c r="B43" s="27">
        <v>44936</v>
      </c>
      <c r="C43" s="24" t="s">
        <v>208</v>
      </c>
      <c r="D43" s="26">
        <v>53.98</v>
      </c>
      <c r="E43" s="26">
        <v>300.93</v>
      </c>
      <c r="F43" s="26">
        <v>303.47000000000003</v>
      </c>
      <c r="G43" s="26">
        <v>0</v>
      </c>
    </row>
    <row r="44" spans="2:7" ht="13.5" thickBot="1" x14ac:dyDescent="0.25">
      <c r="B44" s="27">
        <v>44937</v>
      </c>
      <c r="C44" s="24" t="s">
        <v>208</v>
      </c>
      <c r="D44" s="26">
        <v>53.8</v>
      </c>
      <c r="E44" s="26">
        <v>547.57000000000005</v>
      </c>
      <c r="F44" s="26">
        <v>353.24</v>
      </c>
      <c r="G44" s="26">
        <v>0</v>
      </c>
    </row>
    <row r="45" spans="2:7" ht="13.5" thickBot="1" x14ac:dyDescent="0.25">
      <c r="B45" s="27">
        <v>44938</v>
      </c>
      <c r="C45" s="24" t="s">
        <v>208</v>
      </c>
      <c r="D45" s="26">
        <v>53.87</v>
      </c>
      <c r="E45" s="26">
        <v>573.38</v>
      </c>
      <c r="F45" s="26">
        <v>668.06</v>
      </c>
      <c r="G45" s="26">
        <v>0</v>
      </c>
    </row>
    <row r="46" spans="2:7" ht="13.5" thickBot="1" x14ac:dyDescent="0.25">
      <c r="B46" s="27">
        <v>44939</v>
      </c>
      <c r="C46" s="24" t="s">
        <v>208</v>
      </c>
      <c r="D46" s="26">
        <v>53.83</v>
      </c>
      <c r="E46" s="26">
        <v>613.42999999999995</v>
      </c>
      <c r="F46" s="26">
        <v>580.9</v>
      </c>
      <c r="G46" s="26">
        <v>0</v>
      </c>
    </row>
    <row r="47" spans="2:7" ht="13.5" thickBot="1" x14ac:dyDescent="0.25">
      <c r="B47" s="27">
        <v>44940</v>
      </c>
      <c r="C47" s="24" t="s">
        <v>208</v>
      </c>
      <c r="D47" s="26">
        <v>53.84</v>
      </c>
      <c r="E47" s="26">
        <v>655.09</v>
      </c>
      <c r="F47" s="26">
        <v>680.44</v>
      </c>
      <c r="G47" s="26">
        <v>0</v>
      </c>
    </row>
    <row r="48" spans="2:7" ht="13.5" thickBot="1" x14ac:dyDescent="0.25">
      <c r="B48" s="27">
        <v>44941</v>
      </c>
      <c r="C48" s="24" t="s">
        <v>208</v>
      </c>
      <c r="D48" s="26">
        <v>53.88</v>
      </c>
      <c r="E48" s="26">
        <v>302.31</v>
      </c>
      <c r="F48" s="26">
        <v>362.38</v>
      </c>
      <c r="G48" s="26">
        <v>0</v>
      </c>
    </row>
    <row r="49" spans="2:7" ht="13.5" thickBot="1" x14ac:dyDescent="0.25">
      <c r="B49" s="27">
        <v>44942</v>
      </c>
      <c r="C49" s="24" t="s">
        <v>208</v>
      </c>
      <c r="D49" s="26">
        <v>53.93</v>
      </c>
      <c r="E49" s="26">
        <v>330.09</v>
      </c>
      <c r="F49" s="26">
        <v>973.45</v>
      </c>
      <c r="G49" s="26">
        <v>0</v>
      </c>
    </row>
    <row r="50" spans="2:7" ht="13.5" thickBot="1" x14ac:dyDescent="0.25">
      <c r="B50" s="27">
        <v>44943</v>
      </c>
      <c r="C50" s="24" t="s">
        <v>208</v>
      </c>
      <c r="D50" s="26">
        <v>53.98</v>
      </c>
      <c r="E50" s="26">
        <v>176.97</v>
      </c>
      <c r="F50" s="26">
        <v>248.84</v>
      </c>
      <c r="G50" s="26">
        <v>0</v>
      </c>
    </row>
    <row r="51" spans="2:7" ht="13.5" thickBot="1" x14ac:dyDescent="0.25">
      <c r="B51" s="27">
        <v>44944</v>
      </c>
      <c r="C51" s="24" t="s">
        <v>208</v>
      </c>
      <c r="D51" s="26">
        <v>53.89</v>
      </c>
      <c r="E51" s="26">
        <v>213.61</v>
      </c>
      <c r="F51" s="26">
        <v>123.61</v>
      </c>
      <c r="G51" s="26">
        <v>0</v>
      </c>
    </row>
    <row r="52" spans="2:7" ht="13.5" thickBot="1" x14ac:dyDescent="0.25">
      <c r="B52" s="27">
        <v>44945</v>
      </c>
      <c r="C52" s="24" t="s">
        <v>208</v>
      </c>
      <c r="D52" s="26">
        <v>53.97</v>
      </c>
      <c r="E52" s="26">
        <v>161.81</v>
      </c>
      <c r="F52" s="26">
        <v>268.17</v>
      </c>
      <c r="G52" s="26">
        <v>0</v>
      </c>
    </row>
    <row r="53" spans="2:7" ht="13.5" thickBot="1" x14ac:dyDescent="0.25">
      <c r="B53" s="27">
        <v>44946</v>
      </c>
      <c r="C53" s="24" t="s">
        <v>208</v>
      </c>
      <c r="D53" s="26">
        <v>53.65</v>
      </c>
      <c r="E53" s="26">
        <v>277.55</v>
      </c>
      <c r="F53" s="26">
        <v>-78.819999999999993</v>
      </c>
      <c r="G53" s="26">
        <v>0</v>
      </c>
    </row>
    <row r="54" spans="2:7" ht="13.5" thickBot="1" x14ac:dyDescent="0.25">
      <c r="B54" s="27">
        <v>44947</v>
      </c>
      <c r="C54" s="24" t="s">
        <v>208</v>
      </c>
      <c r="D54" s="26">
        <v>53.63</v>
      </c>
      <c r="E54" s="26">
        <v>271.64</v>
      </c>
      <c r="F54" s="26">
        <v>261.92</v>
      </c>
      <c r="G54" s="26">
        <v>0</v>
      </c>
    </row>
    <row r="55" spans="2:7" ht="13.5" thickBot="1" x14ac:dyDescent="0.25">
      <c r="B55" s="27">
        <v>44948</v>
      </c>
      <c r="C55" s="24" t="s">
        <v>208</v>
      </c>
      <c r="D55" s="26">
        <v>53.65</v>
      </c>
      <c r="E55" s="26">
        <v>418.4</v>
      </c>
      <c r="F55" s="26">
        <v>454.98</v>
      </c>
      <c r="G55" s="26">
        <v>0</v>
      </c>
    </row>
    <row r="56" spans="2:7" ht="13.5" thickBot="1" x14ac:dyDescent="0.25">
      <c r="B56" s="27">
        <v>44949</v>
      </c>
      <c r="C56" s="24" t="s">
        <v>208</v>
      </c>
      <c r="D56" s="26">
        <v>53.94</v>
      </c>
      <c r="E56" s="26">
        <v>366.44</v>
      </c>
      <c r="F56" s="26">
        <v>715.51</v>
      </c>
      <c r="G56" s="26">
        <v>0</v>
      </c>
    </row>
    <row r="57" spans="2:7" ht="13.5" thickBot="1" x14ac:dyDescent="0.25">
      <c r="B57" s="27">
        <v>44950</v>
      </c>
      <c r="C57" s="24" t="s">
        <v>208</v>
      </c>
      <c r="D57" s="26">
        <v>53.95</v>
      </c>
      <c r="E57" s="26">
        <v>464.12</v>
      </c>
      <c r="F57" s="26">
        <v>489.7</v>
      </c>
      <c r="G57" s="26">
        <v>0</v>
      </c>
    </row>
    <row r="58" spans="2:7" ht="13.5" thickBot="1" x14ac:dyDescent="0.25">
      <c r="B58" s="27">
        <v>44951</v>
      </c>
      <c r="C58" s="24" t="s">
        <v>208</v>
      </c>
      <c r="D58" s="26">
        <v>53.97</v>
      </c>
      <c r="E58" s="26">
        <v>427.34</v>
      </c>
      <c r="F58" s="26">
        <v>509.49</v>
      </c>
      <c r="G58" s="26">
        <v>0</v>
      </c>
    </row>
    <row r="59" spans="2:7" ht="13.5" thickBot="1" x14ac:dyDescent="0.25">
      <c r="B59" s="27">
        <v>44952</v>
      </c>
      <c r="C59" s="24" t="s">
        <v>208</v>
      </c>
      <c r="D59" s="26">
        <v>54.01</v>
      </c>
      <c r="E59" s="26">
        <v>273.14999999999998</v>
      </c>
      <c r="F59" s="26">
        <v>333.45</v>
      </c>
      <c r="G59" s="26">
        <v>0</v>
      </c>
    </row>
    <row r="60" spans="2:7" ht="13.5" thickBot="1" x14ac:dyDescent="0.25">
      <c r="B60" s="27">
        <v>44953</v>
      </c>
      <c r="C60" s="24" t="s">
        <v>208</v>
      </c>
      <c r="D60" s="26">
        <v>53.92</v>
      </c>
      <c r="E60" s="26">
        <v>671.06</v>
      </c>
      <c r="F60" s="26">
        <v>581.02</v>
      </c>
      <c r="G60" s="26">
        <v>0</v>
      </c>
    </row>
    <row r="61" spans="2:7" ht="13.5" thickBot="1" x14ac:dyDescent="0.25">
      <c r="B61" s="27">
        <v>44954</v>
      </c>
      <c r="C61" s="24" t="s">
        <v>208</v>
      </c>
      <c r="D61" s="26">
        <v>53.82</v>
      </c>
      <c r="E61" s="26">
        <v>620.6</v>
      </c>
      <c r="F61" s="26">
        <v>518.87</v>
      </c>
      <c r="G61" s="26">
        <v>0</v>
      </c>
    </row>
    <row r="62" spans="2:7" ht="13.5" thickBot="1" x14ac:dyDescent="0.25">
      <c r="B62" s="27">
        <v>44955</v>
      </c>
      <c r="C62" s="24" t="s">
        <v>208</v>
      </c>
      <c r="D62" s="26">
        <v>53.74</v>
      </c>
      <c r="E62" s="26">
        <v>391.67</v>
      </c>
      <c r="F62" s="26">
        <v>312.85000000000002</v>
      </c>
      <c r="G62" s="26">
        <v>0</v>
      </c>
    </row>
    <row r="63" spans="2:7" ht="13.5" thickBot="1" x14ac:dyDescent="0.25">
      <c r="B63" s="27">
        <v>44956</v>
      </c>
      <c r="C63" s="24" t="s">
        <v>208</v>
      </c>
      <c r="D63" s="26">
        <v>53.78</v>
      </c>
      <c r="E63" s="26">
        <v>547.91999999999996</v>
      </c>
      <c r="F63" s="26">
        <v>607.75</v>
      </c>
      <c r="G63" s="26">
        <v>0</v>
      </c>
    </row>
    <row r="64" spans="2:7" ht="13.5" thickBot="1" x14ac:dyDescent="0.25">
      <c r="B64" s="27">
        <v>44957</v>
      </c>
      <c r="C64" s="24" t="s">
        <v>208</v>
      </c>
      <c r="D64" s="26">
        <v>53.82</v>
      </c>
      <c r="E64" s="26">
        <v>564.12</v>
      </c>
      <c r="F64" s="26">
        <v>624.07000000000005</v>
      </c>
      <c r="G64" s="26">
        <v>0</v>
      </c>
    </row>
    <row r="65" spans="2:7" ht="13.5" thickBot="1" x14ac:dyDescent="0.25">
      <c r="B65" s="27">
        <v>44927</v>
      </c>
      <c r="C65" s="24" t="s">
        <v>209</v>
      </c>
      <c r="D65" s="26">
        <v>39.07</v>
      </c>
      <c r="E65" s="26">
        <v>462.27</v>
      </c>
      <c r="F65" s="26">
        <v>242.94</v>
      </c>
      <c r="G65" s="26">
        <v>0</v>
      </c>
    </row>
    <row r="66" spans="2:7" ht="13.5" thickBot="1" x14ac:dyDescent="0.25">
      <c r="B66" s="27">
        <v>44928</v>
      </c>
      <c r="C66" s="24" t="s">
        <v>209</v>
      </c>
      <c r="D66" s="26">
        <v>39.020000000000003</v>
      </c>
      <c r="E66" s="26">
        <v>357.99</v>
      </c>
      <c r="F66" s="26">
        <v>230.9</v>
      </c>
      <c r="G66" s="26">
        <v>0</v>
      </c>
    </row>
    <row r="67" spans="2:7" ht="13.5" thickBot="1" x14ac:dyDescent="0.25">
      <c r="B67" s="27">
        <v>44929</v>
      </c>
      <c r="C67" s="24" t="s">
        <v>209</v>
      </c>
      <c r="D67" s="26">
        <v>39.03</v>
      </c>
      <c r="E67" s="26">
        <v>766.55</v>
      </c>
      <c r="F67" s="26">
        <v>824.42</v>
      </c>
      <c r="G67" s="26">
        <v>0</v>
      </c>
    </row>
    <row r="68" spans="2:7" ht="13.5" thickBot="1" x14ac:dyDescent="0.25">
      <c r="B68" s="27">
        <v>44930</v>
      </c>
      <c r="C68" s="24" t="s">
        <v>209</v>
      </c>
      <c r="D68" s="26">
        <v>39.08</v>
      </c>
      <c r="E68" s="26">
        <v>296.88</v>
      </c>
      <c r="F68" s="26">
        <v>493.75</v>
      </c>
      <c r="G68" s="26">
        <v>0</v>
      </c>
    </row>
    <row r="69" spans="2:7" ht="13.5" thickBot="1" x14ac:dyDescent="0.25">
      <c r="B69" s="27">
        <v>44931</v>
      </c>
      <c r="C69" s="24" t="s">
        <v>209</v>
      </c>
      <c r="D69" s="26">
        <v>39.04</v>
      </c>
      <c r="E69" s="26">
        <v>596.17999999999995</v>
      </c>
      <c r="F69" s="26">
        <v>355.26</v>
      </c>
      <c r="G69" s="26">
        <v>0</v>
      </c>
    </row>
    <row r="70" spans="2:7" ht="13.5" thickBot="1" x14ac:dyDescent="0.25">
      <c r="B70" s="27">
        <v>44932</v>
      </c>
      <c r="C70" s="24" t="s">
        <v>209</v>
      </c>
      <c r="D70" s="26">
        <v>39.04</v>
      </c>
      <c r="E70" s="26">
        <v>302.43</v>
      </c>
      <c r="F70" s="26">
        <v>337.27</v>
      </c>
      <c r="G70" s="26">
        <v>0</v>
      </c>
    </row>
    <row r="71" spans="2:7" ht="13.5" thickBot="1" x14ac:dyDescent="0.25">
      <c r="B71" s="27">
        <v>44933</v>
      </c>
      <c r="C71" s="24" t="s">
        <v>209</v>
      </c>
      <c r="D71" s="26">
        <v>39.020000000000003</v>
      </c>
      <c r="E71" s="26">
        <v>265.74</v>
      </c>
      <c r="F71" s="26">
        <v>242.71</v>
      </c>
      <c r="G71" s="26">
        <v>0</v>
      </c>
    </row>
    <row r="72" spans="2:7" ht="13.5" thickBot="1" x14ac:dyDescent="0.25">
      <c r="B72" s="27">
        <v>44934</v>
      </c>
      <c r="C72" s="24" t="s">
        <v>209</v>
      </c>
      <c r="D72" s="26">
        <v>38.950000000000003</v>
      </c>
      <c r="E72" s="26">
        <v>441.2</v>
      </c>
      <c r="F72" s="26">
        <v>256.02</v>
      </c>
      <c r="G72" s="26">
        <v>0</v>
      </c>
    </row>
    <row r="73" spans="2:7" ht="13.5" thickBot="1" x14ac:dyDescent="0.25">
      <c r="B73" s="27">
        <v>44935</v>
      </c>
      <c r="C73" s="24" t="s">
        <v>209</v>
      </c>
      <c r="D73" s="26">
        <v>38.96</v>
      </c>
      <c r="E73" s="26">
        <v>344.1</v>
      </c>
      <c r="F73" s="26">
        <v>413.31</v>
      </c>
      <c r="G73" s="26">
        <v>0</v>
      </c>
    </row>
    <row r="74" spans="2:7" ht="13.5" thickBot="1" x14ac:dyDescent="0.25">
      <c r="B74" s="27">
        <v>44936</v>
      </c>
      <c r="C74" s="24" t="s">
        <v>209</v>
      </c>
      <c r="D74" s="26">
        <v>38.96</v>
      </c>
      <c r="E74" s="26">
        <v>395.37</v>
      </c>
      <c r="F74" s="26">
        <v>426.85</v>
      </c>
      <c r="G74" s="26">
        <v>0</v>
      </c>
    </row>
    <row r="75" spans="2:7" ht="13.5" thickBot="1" x14ac:dyDescent="0.25">
      <c r="B75" s="27">
        <v>44937</v>
      </c>
      <c r="C75" s="24" t="s">
        <v>209</v>
      </c>
      <c r="D75" s="26">
        <v>38.85</v>
      </c>
      <c r="E75" s="26">
        <v>613.08000000000004</v>
      </c>
      <c r="F75" s="26">
        <v>311.92</v>
      </c>
      <c r="G75" s="26">
        <v>0</v>
      </c>
    </row>
    <row r="76" spans="2:7" ht="13.5" thickBot="1" x14ac:dyDescent="0.25">
      <c r="B76" s="27">
        <v>44938</v>
      </c>
      <c r="C76" s="24" t="s">
        <v>209</v>
      </c>
      <c r="D76" s="26">
        <v>38.909999999999997</v>
      </c>
      <c r="E76" s="26">
        <v>542.36</v>
      </c>
      <c r="F76" s="26">
        <v>761.57</v>
      </c>
      <c r="G76" s="26">
        <v>0</v>
      </c>
    </row>
    <row r="77" spans="2:7" ht="13.5" thickBot="1" x14ac:dyDescent="0.25">
      <c r="B77" s="27">
        <v>44939</v>
      </c>
      <c r="C77" s="24" t="s">
        <v>209</v>
      </c>
      <c r="D77" s="26">
        <v>38.86</v>
      </c>
      <c r="E77" s="26">
        <v>611.57000000000005</v>
      </c>
      <c r="F77" s="26">
        <v>495.37</v>
      </c>
      <c r="G77" s="26">
        <v>0</v>
      </c>
    </row>
    <row r="78" spans="2:7" ht="13.5" thickBot="1" x14ac:dyDescent="0.25">
      <c r="B78" s="27">
        <v>44940</v>
      </c>
      <c r="C78" s="24" t="s">
        <v>209</v>
      </c>
      <c r="D78" s="26">
        <v>38.770000000000003</v>
      </c>
      <c r="E78" s="26">
        <v>959.72</v>
      </c>
      <c r="F78" s="26">
        <v>716.09</v>
      </c>
      <c r="G78" s="26">
        <v>0</v>
      </c>
    </row>
    <row r="79" spans="2:7" ht="13.5" thickBot="1" x14ac:dyDescent="0.25">
      <c r="B79" s="27">
        <v>44941</v>
      </c>
      <c r="C79" s="24" t="s">
        <v>209</v>
      </c>
      <c r="D79" s="26">
        <v>38.81</v>
      </c>
      <c r="E79" s="26">
        <v>313.19</v>
      </c>
      <c r="F79" s="26">
        <v>474.31</v>
      </c>
      <c r="G79" s="26">
        <v>0</v>
      </c>
    </row>
    <row r="80" spans="2:7" ht="13.5" thickBot="1" x14ac:dyDescent="0.25">
      <c r="B80" s="27">
        <v>44942</v>
      </c>
      <c r="C80" s="24" t="s">
        <v>209</v>
      </c>
      <c r="D80" s="26">
        <v>38.74</v>
      </c>
      <c r="E80" s="26">
        <v>510.3</v>
      </c>
      <c r="F80" s="28">
        <v>1169.43</v>
      </c>
      <c r="G80" s="26">
        <v>0</v>
      </c>
    </row>
    <row r="81" spans="2:7" ht="13.5" thickBot="1" x14ac:dyDescent="0.25">
      <c r="B81" s="27">
        <v>44943</v>
      </c>
      <c r="C81" s="24" t="s">
        <v>209</v>
      </c>
      <c r="D81" s="26">
        <v>38.67</v>
      </c>
      <c r="E81" s="26">
        <v>403.24</v>
      </c>
      <c r="F81" s="26">
        <v>228.59</v>
      </c>
      <c r="G81" s="26">
        <v>0</v>
      </c>
    </row>
    <row r="82" spans="2:7" ht="13.5" thickBot="1" x14ac:dyDescent="0.25">
      <c r="B82" s="27">
        <v>44944</v>
      </c>
      <c r="C82" s="24" t="s">
        <v>209</v>
      </c>
      <c r="D82" s="26">
        <v>38.61</v>
      </c>
      <c r="E82" s="26">
        <v>477.08</v>
      </c>
      <c r="F82" s="26">
        <v>336.81</v>
      </c>
      <c r="G82" s="26">
        <v>0</v>
      </c>
    </row>
    <row r="83" spans="2:7" ht="13.5" thickBot="1" x14ac:dyDescent="0.25">
      <c r="B83" s="27">
        <v>44945</v>
      </c>
      <c r="C83" s="24" t="s">
        <v>209</v>
      </c>
      <c r="D83" s="26">
        <v>38.5</v>
      </c>
      <c r="E83" s="26">
        <v>450.93</v>
      </c>
      <c r="F83" s="26">
        <v>148.5</v>
      </c>
      <c r="G83" s="26">
        <v>0</v>
      </c>
    </row>
    <row r="84" spans="2:7" ht="13.5" thickBot="1" x14ac:dyDescent="0.25">
      <c r="B84" s="27">
        <v>44946</v>
      </c>
      <c r="C84" s="24" t="s">
        <v>209</v>
      </c>
      <c r="D84" s="26">
        <v>38.35</v>
      </c>
      <c r="E84" s="26">
        <v>613.54</v>
      </c>
      <c r="F84" s="26">
        <v>194.91</v>
      </c>
      <c r="G84" s="26">
        <v>0</v>
      </c>
    </row>
    <row r="85" spans="2:7" ht="13.5" thickBot="1" x14ac:dyDescent="0.25">
      <c r="B85" s="27">
        <v>44947</v>
      </c>
      <c r="C85" s="24" t="s">
        <v>209</v>
      </c>
      <c r="D85" s="26">
        <v>38.19</v>
      </c>
      <c r="E85" s="26">
        <v>774.9</v>
      </c>
      <c r="F85" s="26">
        <v>320.14</v>
      </c>
      <c r="G85" s="26">
        <v>0</v>
      </c>
    </row>
    <row r="86" spans="2:7" ht="13.5" thickBot="1" x14ac:dyDescent="0.25">
      <c r="B86" s="27">
        <v>44948</v>
      </c>
      <c r="C86" s="24" t="s">
        <v>209</v>
      </c>
      <c r="D86" s="26">
        <v>38.200000000000003</v>
      </c>
      <c r="E86" s="26">
        <v>423.96</v>
      </c>
      <c r="F86" s="26">
        <v>490.16</v>
      </c>
      <c r="G86" s="26">
        <v>0</v>
      </c>
    </row>
    <row r="87" spans="2:7" ht="13.5" thickBot="1" x14ac:dyDescent="0.25">
      <c r="B87" s="27">
        <v>44949</v>
      </c>
      <c r="C87" s="24" t="s">
        <v>209</v>
      </c>
      <c r="D87" s="26">
        <v>38.07</v>
      </c>
      <c r="E87" s="26">
        <v>800.46</v>
      </c>
      <c r="F87" s="26">
        <v>438.43</v>
      </c>
      <c r="G87" s="26">
        <v>0</v>
      </c>
    </row>
    <row r="88" spans="2:7" ht="13.5" thickBot="1" x14ac:dyDescent="0.25">
      <c r="B88" s="27">
        <v>44950</v>
      </c>
      <c r="C88" s="24" t="s">
        <v>209</v>
      </c>
      <c r="D88" s="26">
        <v>37.99</v>
      </c>
      <c r="E88" s="26">
        <v>631.37</v>
      </c>
      <c r="F88" s="26">
        <v>430.9</v>
      </c>
      <c r="G88" s="26">
        <v>0</v>
      </c>
    </row>
    <row r="89" spans="2:7" ht="13.5" thickBot="1" x14ac:dyDescent="0.25">
      <c r="B89" s="27">
        <v>44951</v>
      </c>
      <c r="C89" s="24" t="s">
        <v>209</v>
      </c>
      <c r="D89" s="26">
        <v>37.94</v>
      </c>
      <c r="E89" s="26">
        <v>641.32000000000005</v>
      </c>
      <c r="F89" s="26">
        <v>533.1</v>
      </c>
      <c r="G89" s="26">
        <v>0</v>
      </c>
    </row>
    <row r="90" spans="2:7" ht="13.5" thickBot="1" x14ac:dyDescent="0.25">
      <c r="B90" s="27">
        <v>44952</v>
      </c>
      <c r="C90" s="24" t="s">
        <v>209</v>
      </c>
      <c r="D90" s="26">
        <v>37.909999999999997</v>
      </c>
      <c r="E90" s="26">
        <v>401.5</v>
      </c>
      <c r="F90" s="26">
        <v>339.35</v>
      </c>
      <c r="G90" s="26">
        <v>0</v>
      </c>
    </row>
    <row r="91" spans="2:7" ht="13.5" thickBot="1" x14ac:dyDescent="0.25">
      <c r="B91" s="27">
        <v>44953</v>
      </c>
      <c r="C91" s="24" t="s">
        <v>209</v>
      </c>
      <c r="D91" s="26">
        <v>38</v>
      </c>
      <c r="E91" s="26">
        <v>273.26</v>
      </c>
      <c r="F91" s="26">
        <v>558.22</v>
      </c>
      <c r="G91" s="26">
        <v>0</v>
      </c>
    </row>
    <row r="92" spans="2:7" ht="13.5" thickBot="1" x14ac:dyDescent="0.25">
      <c r="B92" s="27">
        <v>44954</v>
      </c>
      <c r="C92" s="24" t="s">
        <v>209</v>
      </c>
      <c r="D92" s="26">
        <v>38.17</v>
      </c>
      <c r="E92" s="26">
        <v>191.9</v>
      </c>
      <c r="F92" s="26">
        <v>731.83</v>
      </c>
      <c r="G92" s="26">
        <v>0</v>
      </c>
    </row>
    <row r="93" spans="2:7" ht="13.5" thickBot="1" x14ac:dyDescent="0.25">
      <c r="B93" s="27">
        <v>44955</v>
      </c>
      <c r="C93" s="24" t="s">
        <v>209</v>
      </c>
      <c r="D93" s="26">
        <v>38.270000000000003</v>
      </c>
      <c r="E93" s="26">
        <v>120.6</v>
      </c>
      <c r="F93" s="26">
        <v>452.89</v>
      </c>
      <c r="G93" s="26">
        <v>0</v>
      </c>
    </row>
    <row r="94" spans="2:7" ht="13.5" thickBot="1" x14ac:dyDescent="0.25">
      <c r="B94" s="27">
        <v>44956</v>
      </c>
      <c r="C94" s="24" t="s">
        <v>209</v>
      </c>
      <c r="D94" s="26">
        <v>38.26</v>
      </c>
      <c r="E94" s="26">
        <v>422.45</v>
      </c>
      <c r="F94" s="26">
        <v>431.02</v>
      </c>
      <c r="G94" s="26">
        <v>0</v>
      </c>
    </row>
    <row r="95" spans="2:7" ht="13.5" thickBot="1" x14ac:dyDescent="0.25">
      <c r="B95" s="27">
        <v>44957</v>
      </c>
      <c r="C95" s="24" t="s">
        <v>209</v>
      </c>
      <c r="D95" s="26">
        <v>38.35</v>
      </c>
      <c r="E95" s="26">
        <v>434.72</v>
      </c>
      <c r="F95" s="26">
        <v>732.64</v>
      </c>
      <c r="G95" s="26">
        <v>0</v>
      </c>
    </row>
    <row r="96" spans="2:7" ht="23.25" thickBot="1" x14ac:dyDescent="0.25">
      <c r="B96" s="27">
        <v>44927</v>
      </c>
      <c r="C96" s="24" t="s">
        <v>206</v>
      </c>
      <c r="D96" s="26">
        <v>33.64</v>
      </c>
      <c r="E96" s="26">
        <v>654</v>
      </c>
      <c r="F96" s="26">
        <v>633</v>
      </c>
      <c r="G96" s="26">
        <v>0</v>
      </c>
    </row>
    <row r="97" spans="2:7" ht="23.25" thickBot="1" x14ac:dyDescent="0.25">
      <c r="B97" s="27">
        <v>44928</v>
      </c>
      <c r="C97" s="24" t="s">
        <v>206</v>
      </c>
      <c r="D97" s="26">
        <v>33.659999999999997</v>
      </c>
      <c r="E97" s="26">
        <v>640</v>
      </c>
      <c r="F97" s="26">
        <v>676</v>
      </c>
      <c r="G97" s="26">
        <v>0</v>
      </c>
    </row>
    <row r="98" spans="2:7" ht="23.25" thickBot="1" x14ac:dyDescent="0.25">
      <c r="B98" s="27">
        <v>44929</v>
      </c>
      <c r="C98" s="24" t="s">
        <v>206</v>
      </c>
      <c r="D98" s="26">
        <v>33.65</v>
      </c>
      <c r="E98" s="26">
        <v>609</v>
      </c>
      <c r="F98" s="26">
        <v>628</v>
      </c>
      <c r="G98" s="26">
        <v>0</v>
      </c>
    </row>
    <row r="99" spans="2:7" ht="23.25" thickBot="1" x14ac:dyDescent="0.25">
      <c r="B99" s="27">
        <v>44930</v>
      </c>
      <c r="C99" s="24" t="s">
        <v>206</v>
      </c>
      <c r="D99" s="26">
        <v>33.64</v>
      </c>
      <c r="E99" s="26">
        <v>610</v>
      </c>
      <c r="F99" s="26">
        <v>609</v>
      </c>
      <c r="G99" s="26">
        <v>0</v>
      </c>
    </row>
    <row r="100" spans="2:7" ht="23.25" thickBot="1" x14ac:dyDescent="0.25">
      <c r="B100" s="27">
        <v>44931</v>
      </c>
      <c r="C100" s="24" t="s">
        <v>206</v>
      </c>
      <c r="D100" s="26">
        <v>33.65</v>
      </c>
      <c r="E100" s="26">
        <v>608</v>
      </c>
      <c r="F100" s="26">
        <v>608</v>
      </c>
      <c r="G100" s="26">
        <v>0</v>
      </c>
    </row>
    <row r="101" spans="2:7" ht="23.25" thickBot="1" x14ac:dyDescent="0.25">
      <c r="B101" s="27">
        <v>44932</v>
      </c>
      <c r="C101" s="24" t="s">
        <v>206</v>
      </c>
      <c r="D101" s="26">
        <v>33.65</v>
      </c>
      <c r="E101" s="26">
        <v>607</v>
      </c>
      <c r="F101" s="26">
        <v>607</v>
      </c>
      <c r="G101" s="26">
        <v>0</v>
      </c>
    </row>
    <row r="102" spans="2:7" ht="23.25" thickBot="1" x14ac:dyDescent="0.25">
      <c r="B102" s="27">
        <v>44933</v>
      </c>
      <c r="C102" s="24" t="s">
        <v>206</v>
      </c>
      <c r="D102" s="26">
        <v>33.630000000000003</v>
      </c>
      <c r="E102" s="26">
        <v>650</v>
      </c>
      <c r="F102" s="26">
        <v>548</v>
      </c>
      <c r="G102" s="26">
        <v>0</v>
      </c>
    </row>
    <row r="103" spans="2:7" ht="23.25" thickBot="1" x14ac:dyDescent="0.25">
      <c r="B103" s="27">
        <v>44934</v>
      </c>
      <c r="C103" s="24" t="s">
        <v>206</v>
      </c>
      <c r="D103" s="26">
        <v>33.590000000000003</v>
      </c>
      <c r="E103" s="26">
        <v>696</v>
      </c>
      <c r="F103" s="26">
        <v>459</v>
      </c>
      <c r="G103" s="26">
        <v>0</v>
      </c>
    </row>
    <row r="104" spans="2:7" ht="23.25" thickBot="1" x14ac:dyDescent="0.25">
      <c r="B104" s="27">
        <v>44935</v>
      </c>
      <c r="C104" s="24" t="s">
        <v>206</v>
      </c>
      <c r="D104" s="26">
        <v>33.54</v>
      </c>
      <c r="E104" s="26">
        <v>689</v>
      </c>
      <c r="F104" s="26">
        <v>411</v>
      </c>
      <c r="G104" s="26">
        <v>0</v>
      </c>
    </row>
    <row r="105" spans="2:7" ht="23.25" thickBot="1" x14ac:dyDescent="0.25">
      <c r="B105" s="27">
        <v>44936</v>
      </c>
      <c r="C105" s="24" t="s">
        <v>206</v>
      </c>
      <c r="D105" s="26">
        <v>33.450000000000003</v>
      </c>
      <c r="E105" s="28">
        <v>1043</v>
      </c>
      <c r="F105" s="26">
        <v>426</v>
      </c>
      <c r="G105" s="26">
        <v>0</v>
      </c>
    </row>
    <row r="106" spans="2:7" ht="23.25" thickBot="1" x14ac:dyDescent="0.25">
      <c r="B106" s="27">
        <v>44937</v>
      </c>
      <c r="C106" s="24" t="s">
        <v>206</v>
      </c>
      <c r="D106" s="26">
        <v>33.380000000000003</v>
      </c>
      <c r="E106" s="26">
        <v>614</v>
      </c>
      <c r="F106" s="26">
        <v>432</v>
      </c>
      <c r="G106" s="26">
        <v>0</v>
      </c>
    </row>
    <row r="107" spans="2:7" ht="23.25" thickBot="1" x14ac:dyDescent="0.25">
      <c r="B107" s="27">
        <v>44938</v>
      </c>
      <c r="C107" s="24" t="s">
        <v>206</v>
      </c>
      <c r="D107" s="26">
        <v>33.35</v>
      </c>
      <c r="E107" s="26">
        <v>611</v>
      </c>
      <c r="F107" s="26">
        <v>427</v>
      </c>
      <c r="G107" s="26">
        <v>0</v>
      </c>
    </row>
    <row r="108" spans="2:7" ht="23.25" thickBot="1" x14ac:dyDescent="0.25">
      <c r="B108" s="27">
        <v>44939</v>
      </c>
      <c r="C108" s="24" t="s">
        <v>206</v>
      </c>
      <c r="D108" s="26">
        <v>33.39</v>
      </c>
      <c r="E108" s="26">
        <v>606</v>
      </c>
      <c r="F108" s="26">
        <v>511</v>
      </c>
      <c r="G108" s="26">
        <v>0</v>
      </c>
    </row>
    <row r="109" spans="2:7" ht="23.25" thickBot="1" x14ac:dyDescent="0.25">
      <c r="B109" s="27">
        <v>44940</v>
      </c>
      <c r="C109" s="24" t="s">
        <v>206</v>
      </c>
      <c r="D109" s="26">
        <v>33.35</v>
      </c>
      <c r="E109" s="26">
        <v>671</v>
      </c>
      <c r="F109" s="26">
        <v>550</v>
      </c>
      <c r="G109" s="26">
        <v>0</v>
      </c>
    </row>
    <row r="110" spans="2:7" ht="23.25" thickBot="1" x14ac:dyDescent="0.25">
      <c r="B110" s="27">
        <v>44941</v>
      </c>
      <c r="C110" s="24" t="s">
        <v>206</v>
      </c>
      <c r="D110" s="26">
        <v>33.32</v>
      </c>
      <c r="E110" s="26">
        <v>607</v>
      </c>
      <c r="F110" s="26">
        <v>507</v>
      </c>
      <c r="G110" s="26">
        <v>0</v>
      </c>
    </row>
    <row r="111" spans="2:7" ht="23.25" thickBot="1" x14ac:dyDescent="0.25">
      <c r="B111" s="27">
        <v>44942</v>
      </c>
      <c r="C111" s="24" t="s">
        <v>206</v>
      </c>
      <c r="D111" s="26">
        <v>33.22</v>
      </c>
      <c r="E111" s="28">
        <v>1125</v>
      </c>
      <c r="F111" s="26">
        <v>518</v>
      </c>
      <c r="G111" s="26">
        <v>0</v>
      </c>
    </row>
    <row r="112" spans="2:7" ht="23.25" thickBot="1" x14ac:dyDescent="0.25">
      <c r="B112" s="27">
        <v>44943</v>
      </c>
      <c r="C112" s="24" t="s">
        <v>206</v>
      </c>
      <c r="D112" s="26">
        <v>33.130000000000003</v>
      </c>
      <c r="E112" s="28">
        <v>1016</v>
      </c>
      <c r="F112" s="26">
        <v>494</v>
      </c>
      <c r="G112" s="26">
        <v>0</v>
      </c>
    </row>
    <row r="113" spans="2:7" ht="23.25" thickBot="1" x14ac:dyDescent="0.25">
      <c r="B113" s="27">
        <v>44944</v>
      </c>
      <c r="C113" s="24" t="s">
        <v>206</v>
      </c>
      <c r="D113" s="26">
        <v>33.11</v>
      </c>
      <c r="E113" s="26">
        <v>606</v>
      </c>
      <c r="F113" s="26">
        <v>487</v>
      </c>
      <c r="G113" s="26">
        <v>0</v>
      </c>
    </row>
    <row r="114" spans="2:7" ht="23.25" thickBot="1" x14ac:dyDescent="0.25">
      <c r="B114" s="27">
        <v>44945</v>
      </c>
      <c r="C114" s="24" t="s">
        <v>206</v>
      </c>
      <c r="D114" s="26">
        <v>33</v>
      </c>
      <c r="E114" s="26">
        <v>982</v>
      </c>
      <c r="F114" s="26">
        <v>506</v>
      </c>
      <c r="G114" s="26">
        <v>0</v>
      </c>
    </row>
    <row r="115" spans="2:7" ht="23.25" thickBot="1" x14ac:dyDescent="0.25">
      <c r="B115" s="27">
        <v>44946</v>
      </c>
      <c r="C115" s="24" t="s">
        <v>206</v>
      </c>
      <c r="D115" s="26">
        <v>32.89</v>
      </c>
      <c r="E115" s="26">
        <v>941</v>
      </c>
      <c r="F115" s="26">
        <v>492</v>
      </c>
      <c r="G115" s="26">
        <v>0</v>
      </c>
    </row>
    <row r="116" spans="2:7" ht="23.25" thickBot="1" x14ac:dyDescent="0.25">
      <c r="B116" s="27">
        <v>44947</v>
      </c>
      <c r="C116" s="24" t="s">
        <v>206</v>
      </c>
      <c r="D116" s="26">
        <v>32.950000000000003</v>
      </c>
      <c r="E116" s="26">
        <v>626</v>
      </c>
      <c r="F116" s="26">
        <v>457</v>
      </c>
      <c r="G116" s="26">
        <v>0</v>
      </c>
    </row>
    <row r="117" spans="2:7" ht="23.25" thickBot="1" x14ac:dyDescent="0.25">
      <c r="B117" s="27">
        <v>44948</v>
      </c>
      <c r="C117" s="24" t="s">
        <v>206</v>
      </c>
      <c r="D117" s="26">
        <v>32.9</v>
      </c>
      <c r="E117" s="26">
        <v>613</v>
      </c>
      <c r="F117" s="26">
        <v>440</v>
      </c>
      <c r="G117" s="26">
        <v>0</v>
      </c>
    </row>
    <row r="118" spans="2:7" ht="23.25" thickBot="1" x14ac:dyDescent="0.25">
      <c r="B118" s="27">
        <v>44949</v>
      </c>
      <c r="C118" s="24" t="s">
        <v>206</v>
      </c>
      <c r="D118" s="26">
        <v>32.68</v>
      </c>
      <c r="E118" s="26">
        <v>635</v>
      </c>
      <c r="F118" s="26">
        <v>455</v>
      </c>
      <c r="G118" s="26">
        <v>0</v>
      </c>
    </row>
    <row r="119" spans="2:7" ht="23.25" thickBot="1" x14ac:dyDescent="0.25">
      <c r="B119" s="27">
        <v>44950</v>
      </c>
      <c r="C119" s="24" t="s">
        <v>206</v>
      </c>
      <c r="D119" s="26">
        <v>32.83</v>
      </c>
      <c r="E119" s="26">
        <v>697</v>
      </c>
      <c r="F119" s="26">
        <v>466</v>
      </c>
      <c r="G119" s="26">
        <v>0</v>
      </c>
    </row>
    <row r="120" spans="2:7" ht="23.25" thickBot="1" x14ac:dyDescent="0.25">
      <c r="B120" s="27">
        <v>44951</v>
      </c>
      <c r="C120" s="24" t="s">
        <v>206</v>
      </c>
      <c r="D120" s="26">
        <v>32.76</v>
      </c>
      <c r="E120" s="26">
        <v>798</v>
      </c>
      <c r="F120" s="26">
        <v>581</v>
      </c>
      <c r="G120" s="26">
        <v>0</v>
      </c>
    </row>
    <row r="121" spans="2:7" ht="23.25" thickBot="1" x14ac:dyDescent="0.25">
      <c r="B121" s="27">
        <v>44952</v>
      </c>
      <c r="C121" s="24" t="s">
        <v>206</v>
      </c>
      <c r="D121" s="26">
        <v>32.83</v>
      </c>
      <c r="E121" s="26">
        <v>616</v>
      </c>
      <c r="F121" s="26">
        <v>740</v>
      </c>
      <c r="G121" s="26">
        <v>0</v>
      </c>
    </row>
    <row r="122" spans="2:7" ht="23.25" thickBot="1" x14ac:dyDescent="0.25">
      <c r="B122" s="27">
        <v>44953</v>
      </c>
      <c r="C122" s="24" t="s">
        <v>206</v>
      </c>
      <c r="D122" s="26">
        <v>32.83</v>
      </c>
      <c r="E122" s="26">
        <v>608</v>
      </c>
      <c r="F122" s="26">
        <v>781</v>
      </c>
      <c r="G122" s="26">
        <v>0</v>
      </c>
    </row>
    <row r="123" spans="2:7" ht="23.25" thickBot="1" x14ac:dyDescent="0.25">
      <c r="B123" s="27">
        <v>44954</v>
      </c>
      <c r="C123" s="24" t="s">
        <v>206</v>
      </c>
      <c r="D123" s="26">
        <v>32.880000000000003</v>
      </c>
      <c r="E123" s="26">
        <v>607</v>
      </c>
      <c r="F123" s="26">
        <v>821</v>
      </c>
      <c r="G123" s="26">
        <v>0</v>
      </c>
    </row>
    <row r="124" spans="2:7" ht="23.25" thickBot="1" x14ac:dyDescent="0.25">
      <c r="B124" s="27">
        <v>44955</v>
      </c>
      <c r="C124" s="24" t="s">
        <v>206</v>
      </c>
      <c r="D124" s="26">
        <v>32.9</v>
      </c>
      <c r="E124" s="26">
        <v>610</v>
      </c>
      <c r="F124" s="26">
        <v>800</v>
      </c>
      <c r="G124" s="26">
        <v>0</v>
      </c>
    </row>
    <row r="125" spans="2:7" ht="23.25" thickBot="1" x14ac:dyDescent="0.25">
      <c r="B125" s="27">
        <v>44956</v>
      </c>
      <c r="C125" s="24" t="s">
        <v>206</v>
      </c>
      <c r="D125" s="26">
        <v>32.92</v>
      </c>
      <c r="E125" s="26">
        <v>610</v>
      </c>
      <c r="F125" s="26">
        <v>742</v>
      </c>
      <c r="G125" s="26">
        <v>0</v>
      </c>
    </row>
    <row r="126" spans="2:7" ht="23.25" thickBot="1" x14ac:dyDescent="0.25">
      <c r="B126" s="27">
        <v>44957</v>
      </c>
      <c r="C126" s="24" t="s">
        <v>206</v>
      </c>
      <c r="D126" s="26">
        <v>32.950000000000003</v>
      </c>
      <c r="E126" s="26">
        <v>618</v>
      </c>
      <c r="F126" s="26">
        <v>735</v>
      </c>
      <c r="G126" s="26">
        <v>0</v>
      </c>
    </row>
    <row r="127" spans="2:7" ht="13.5" thickBot="1" x14ac:dyDescent="0.25">
      <c r="B127" s="27">
        <v>44927</v>
      </c>
      <c r="C127" s="24" t="s">
        <v>211</v>
      </c>
      <c r="D127" s="26">
        <v>33.22</v>
      </c>
      <c r="E127" s="26">
        <v>245.53</v>
      </c>
      <c r="F127" s="26">
        <v>316.5</v>
      </c>
      <c r="G127" s="29" t="s">
        <v>212</v>
      </c>
    </row>
    <row r="128" spans="2:7" ht="13.5" thickBot="1" x14ac:dyDescent="0.25">
      <c r="B128" s="27">
        <v>44928</v>
      </c>
      <c r="C128" s="24" t="s">
        <v>211</v>
      </c>
      <c r="D128" s="26">
        <v>33.24</v>
      </c>
      <c r="E128" s="26">
        <v>307.04000000000002</v>
      </c>
      <c r="F128" s="26">
        <v>338</v>
      </c>
      <c r="G128" s="29" t="s">
        <v>212</v>
      </c>
    </row>
    <row r="129" spans="2:7" ht="13.5" thickBot="1" x14ac:dyDescent="0.25">
      <c r="B129" s="27">
        <v>44929</v>
      </c>
      <c r="C129" s="24" t="s">
        <v>211</v>
      </c>
      <c r="D129" s="26">
        <v>33.229999999999997</v>
      </c>
      <c r="E129" s="26">
        <v>295.74</v>
      </c>
      <c r="F129" s="26">
        <v>314</v>
      </c>
      <c r="G129" s="29" t="s">
        <v>212</v>
      </c>
    </row>
    <row r="130" spans="2:7" ht="13.5" thickBot="1" x14ac:dyDescent="0.25">
      <c r="B130" s="27">
        <v>44930</v>
      </c>
      <c r="C130" s="24" t="s">
        <v>211</v>
      </c>
      <c r="D130" s="26">
        <v>33.21</v>
      </c>
      <c r="E130" s="26">
        <v>326.66000000000003</v>
      </c>
      <c r="F130" s="26">
        <v>304.5</v>
      </c>
      <c r="G130" s="29" t="s">
        <v>212</v>
      </c>
    </row>
    <row r="131" spans="2:7" ht="13.5" thickBot="1" x14ac:dyDescent="0.25">
      <c r="B131" s="27">
        <v>44931</v>
      </c>
      <c r="C131" s="24" t="s">
        <v>211</v>
      </c>
      <c r="D131" s="26">
        <v>33.22</v>
      </c>
      <c r="E131" s="26">
        <v>304</v>
      </c>
      <c r="F131" s="26">
        <v>304</v>
      </c>
      <c r="G131" s="29" t="s">
        <v>212</v>
      </c>
    </row>
    <row r="132" spans="2:7" ht="13.5" thickBot="1" x14ac:dyDescent="0.25">
      <c r="B132" s="27">
        <v>44932</v>
      </c>
      <c r="C132" s="24" t="s">
        <v>211</v>
      </c>
      <c r="D132" s="26">
        <v>33.22</v>
      </c>
      <c r="E132" s="26">
        <v>318.11</v>
      </c>
      <c r="F132" s="26">
        <v>303.5</v>
      </c>
      <c r="G132" s="29" t="s">
        <v>212</v>
      </c>
    </row>
    <row r="133" spans="2:7" ht="13.5" thickBot="1" x14ac:dyDescent="0.25">
      <c r="B133" s="27">
        <v>44933</v>
      </c>
      <c r="C133" s="24" t="s">
        <v>211</v>
      </c>
      <c r="D133" s="26">
        <v>33.19</v>
      </c>
      <c r="E133" s="26">
        <v>353.22</v>
      </c>
      <c r="F133" s="26">
        <v>274</v>
      </c>
      <c r="G133" s="29" t="s">
        <v>212</v>
      </c>
    </row>
    <row r="134" spans="2:7" ht="13.5" thickBot="1" x14ac:dyDescent="0.25">
      <c r="B134" s="27">
        <v>44934</v>
      </c>
      <c r="C134" s="24" t="s">
        <v>211</v>
      </c>
      <c r="D134" s="26">
        <v>33.130000000000003</v>
      </c>
      <c r="E134" s="26">
        <v>383.66</v>
      </c>
      <c r="F134" s="26">
        <v>229.5</v>
      </c>
      <c r="G134" s="29" t="s">
        <v>212</v>
      </c>
    </row>
    <row r="135" spans="2:7" ht="13.5" thickBot="1" x14ac:dyDescent="0.25">
      <c r="B135" s="27">
        <v>44935</v>
      </c>
      <c r="C135" s="24" t="s">
        <v>211</v>
      </c>
      <c r="D135" s="26">
        <v>33.06</v>
      </c>
      <c r="E135" s="26">
        <v>404.8</v>
      </c>
      <c r="F135" s="26">
        <v>205.5</v>
      </c>
      <c r="G135" s="29" t="s">
        <v>212</v>
      </c>
    </row>
    <row r="136" spans="2:7" ht="13.5" thickBot="1" x14ac:dyDescent="0.25">
      <c r="B136" s="27">
        <v>44936</v>
      </c>
      <c r="C136" s="24" t="s">
        <v>211</v>
      </c>
      <c r="D136" s="26">
        <v>32.89</v>
      </c>
      <c r="E136" s="26">
        <v>748.24</v>
      </c>
      <c r="F136" s="26">
        <v>213</v>
      </c>
      <c r="G136" s="29" t="s">
        <v>212</v>
      </c>
    </row>
    <row r="137" spans="2:7" ht="13.5" thickBot="1" x14ac:dyDescent="0.25">
      <c r="B137" s="27">
        <v>44937</v>
      </c>
      <c r="C137" s="24" t="s">
        <v>211</v>
      </c>
      <c r="D137" s="26">
        <v>32.82</v>
      </c>
      <c r="E137" s="26">
        <v>289.33</v>
      </c>
      <c r="F137" s="26">
        <v>216</v>
      </c>
      <c r="G137" s="29" t="s">
        <v>212</v>
      </c>
    </row>
    <row r="138" spans="2:7" ht="13.5" thickBot="1" x14ac:dyDescent="0.25">
      <c r="B138" s="27">
        <v>44938</v>
      </c>
      <c r="C138" s="24" t="s">
        <v>211</v>
      </c>
      <c r="D138" s="26">
        <v>32.78</v>
      </c>
      <c r="E138" s="26">
        <v>301.19</v>
      </c>
      <c r="F138" s="26">
        <v>213.5</v>
      </c>
      <c r="G138" s="29" t="s">
        <v>212</v>
      </c>
    </row>
    <row r="139" spans="2:7" ht="13.5" thickBot="1" x14ac:dyDescent="0.25">
      <c r="B139" s="27">
        <v>44939</v>
      </c>
      <c r="C139" s="24" t="s">
        <v>211</v>
      </c>
      <c r="D139" s="26">
        <v>32.83</v>
      </c>
      <c r="E139" s="26">
        <v>277.39</v>
      </c>
      <c r="F139" s="26">
        <v>255.5</v>
      </c>
      <c r="G139" s="29" t="s">
        <v>212</v>
      </c>
    </row>
    <row r="140" spans="2:7" ht="13.5" thickBot="1" x14ac:dyDescent="0.25">
      <c r="B140" s="27">
        <v>44940</v>
      </c>
      <c r="C140" s="24" t="s">
        <v>211</v>
      </c>
      <c r="D140" s="26">
        <v>32.82</v>
      </c>
      <c r="E140" s="26">
        <v>228.44</v>
      </c>
      <c r="F140" s="26">
        <v>275</v>
      </c>
      <c r="G140" s="29" t="s">
        <v>212</v>
      </c>
    </row>
    <row r="141" spans="2:7" ht="13.5" thickBot="1" x14ac:dyDescent="0.25">
      <c r="B141" s="27">
        <v>44941</v>
      </c>
      <c r="C141" s="24" t="s">
        <v>211</v>
      </c>
      <c r="D141" s="26">
        <v>32.79</v>
      </c>
      <c r="E141" s="26">
        <v>299.60000000000002</v>
      </c>
      <c r="F141" s="26">
        <v>253.5</v>
      </c>
      <c r="G141" s="29" t="s">
        <v>212</v>
      </c>
    </row>
    <row r="142" spans="2:7" ht="13.5" thickBot="1" x14ac:dyDescent="0.25">
      <c r="B142" s="27">
        <v>44942</v>
      </c>
      <c r="C142" s="24" t="s">
        <v>211</v>
      </c>
      <c r="D142" s="26">
        <v>32.61</v>
      </c>
      <c r="E142" s="26">
        <v>760.45</v>
      </c>
      <c r="F142" s="26">
        <v>259</v>
      </c>
      <c r="G142" s="29" t="s">
        <v>212</v>
      </c>
    </row>
    <row r="143" spans="2:7" ht="13.5" thickBot="1" x14ac:dyDescent="0.25">
      <c r="B143" s="27">
        <v>44943</v>
      </c>
      <c r="C143" s="24" t="s">
        <v>211</v>
      </c>
      <c r="D143" s="26">
        <v>32.450000000000003</v>
      </c>
      <c r="E143" s="26">
        <v>720.92</v>
      </c>
      <c r="F143" s="26">
        <v>247</v>
      </c>
      <c r="G143" s="29" t="s">
        <v>212</v>
      </c>
    </row>
    <row r="144" spans="2:7" ht="13.5" thickBot="1" x14ac:dyDescent="0.25">
      <c r="B144" s="27">
        <v>44944</v>
      </c>
      <c r="C144" s="24" t="s">
        <v>211</v>
      </c>
      <c r="D144" s="26">
        <v>32.43</v>
      </c>
      <c r="E144" s="26">
        <v>296.14</v>
      </c>
      <c r="F144" s="26">
        <v>243.5</v>
      </c>
      <c r="G144" s="29" t="s">
        <v>212</v>
      </c>
    </row>
    <row r="145" spans="2:7" ht="13.5" thickBot="1" x14ac:dyDescent="0.25">
      <c r="B145" s="27">
        <v>44945</v>
      </c>
      <c r="C145" s="24" t="s">
        <v>211</v>
      </c>
      <c r="D145" s="26">
        <v>32.229999999999997</v>
      </c>
      <c r="E145" s="26">
        <v>718.11</v>
      </c>
      <c r="F145" s="26">
        <v>253</v>
      </c>
      <c r="G145" s="29" t="s">
        <v>212</v>
      </c>
    </row>
    <row r="146" spans="2:7" ht="13.5" thickBot="1" x14ac:dyDescent="0.25">
      <c r="B146" s="27">
        <v>44946</v>
      </c>
      <c r="C146" s="24" t="s">
        <v>211</v>
      </c>
      <c r="D146" s="26">
        <v>32.049999999999997</v>
      </c>
      <c r="E146" s="26">
        <v>615.6</v>
      </c>
      <c r="F146" s="26">
        <v>246</v>
      </c>
      <c r="G146" s="29" t="s">
        <v>212</v>
      </c>
    </row>
    <row r="147" spans="2:7" ht="13.5" thickBot="1" x14ac:dyDescent="0.25">
      <c r="B147" s="27">
        <v>44947</v>
      </c>
      <c r="C147" s="24" t="s">
        <v>211</v>
      </c>
      <c r="D147" s="26">
        <v>32.130000000000003</v>
      </c>
      <c r="E147" s="26">
        <v>293.72000000000003</v>
      </c>
      <c r="F147" s="26">
        <v>228.5</v>
      </c>
      <c r="G147" s="29" t="s">
        <v>212</v>
      </c>
    </row>
    <row r="148" spans="2:7" ht="13.5" thickBot="1" x14ac:dyDescent="0.25">
      <c r="B148" s="27">
        <v>44948</v>
      </c>
      <c r="C148" s="24" t="s">
        <v>211</v>
      </c>
      <c r="D148" s="26">
        <v>32.07</v>
      </c>
      <c r="E148" s="26">
        <v>305.89999999999998</v>
      </c>
      <c r="F148" s="26">
        <v>220</v>
      </c>
      <c r="G148" s="29" t="s">
        <v>212</v>
      </c>
    </row>
    <row r="149" spans="2:7" ht="13.5" thickBot="1" x14ac:dyDescent="0.25">
      <c r="B149" s="27">
        <v>44949</v>
      </c>
      <c r="C149" s="24" t="s">
        <v>211</v>
      </c>
      <c r="D149" s="26">
        <v>32.03</v>
      </c>
      <c r="E149" s="26">
        <v>305.52999999999997</v>
      </c>
      <c r="F149" s="26">
        <v>227.5</v>
      </c>
      <c r="G149" s="29" t="s">
        <v>212</v>
      </c>
    </row>
    <row r="150" spans="2:7" ht="13.5" thickBot="1" x14ac:dyDescent="0.25">
      <c r="B150" s="27">
        <v>44950</v>
      </c>
      <c r="C150" s="24" t="s">
        <v>211</v>
      </c>
      <c r="D150" s="26">
        <v>32.03</v>
      </c>
      <c r="E150" s="26">
        <v>248.09</v>
      </c>
      <c r="F150" s="26">
        <v>233</v>
      </c>
      <c r="G150" s="29" t="s">
        <v>212</v>
      </c>
    </row>
    <row r="151" spans="2:7" ht="13.5" thickBot="1" x14ac:dyDescent="0.25">
      <c r="B151" s="27">
        <v>44951</v>
      </c>
      <c r="C151" s="24" t="s">
        <v>211</v>
      </c>
      <c r="D151" s="26">
        <v>31.99</v>
      </c>
      <c r="E151" s="26">
        <v>274.47000000000003</v>
      </c>
      <c r="F151" s="26">
        <v>290.5</v>
      </c>
      <c r="G151" s="29" t="s">
        <v>212</v>
      </c>
    </row>
    <row r="152" spans="2:7" ht="13.5" thickBot="1" x14ac:dyDescent="0.25">
      <c r="B152" s="27">
        <v>44952</v>
      </c>
      <c r="C152" s="24" t="s">
        <v>211</v>
      </c>
      <c r="D152" s="26">
        <v>32.08</v>
      </c>
      <c r="E152" s="26">
        <v>289.94</v>
      </c>
      <c r="F152" s="26">
        <v>370</v>
      </c>
      <c r="G152" s="29" t="s">
        <v>212</v>
      </c>
    </row>
    <row r="153" spans="2:7" ht="13.5" thickBot="1" x14ac:dyDescent="0.25">
      <c r="B153" s="27">
        <v>44953</v>
      </c>
      <c r="C153" s="24" t="s">
        <v>211</v>
      </c>
      <c r="D153" s="26">
        <v>32.1</v>
      </c>
      <c r="E153" s="26">
        <v>253.08</v>
      </c>
      <c r="F153" s="26">
        <v>390.5</v>
      </c>
      <c r="G153" s="29" t="s">
        <v>212</v>
      </c>
    </row>
    <row r="154" spans="2:7" ht="13.5" thickBot="1" x14ac:dyDescent="0.25">
      <c r="B154" s="27">
        <v>44954</v>
      </c>
      <c r="C154" s="24" t="s">
        <v>211</v>
      </c>
      <c r="D154" s="26">
        <v>32.159999999999997</v>
      </c>
      <c r="E154" s="26">
        <v>289.29000000000002</v>
      </c>
      <c r="F154" s="26">
        <v>410.5</v>
      </c>
      <c r="G154" s="29" t="s">
        <v>212</v>
      </c>
    </row>
    <row r="155" spans="2:7" ht="13.5" thickBot="1" x14ac:dyDescent="0.25">
      <c r="B155" s="27">
        <v>44955</v>
      </c>
      <c r="C155" s="24" t="s">
        <v>211</v>
      </c>
      <c r="D155" s="26">
        <v>32.18</v>
      </c>
      <c r="E155" s="26">
        <v>307.95</v>
      </c>
      <c r="F155" s="26">
        <v>400</v>
      </c>
      <c r="G155" s="29" t="s">
        <v>212</v>
      </c>
    </row>
    <row r="156" spans="2:7" ht="13.5" thickBot="1" x14ac:dyDescent="0.25">
      <c r="B156" s="27">
        <v>44956</v>
      </c>
      <c r="C156" s="24" t="s">
        <v>211</v>
      </c>
      <c r="D156" s="26">
        <v>32.21</v>
      </c>
      <c r="E156" s="26">
        <v>288.95999999999998</v>
      </c>
      <c r="F156" s="26">
        <v>371</v>
      </c>
      <c r="G156" s="29" t="s">
        <v>212</v>
      </c>
    </row>
    <row r="157" spans="2:7" ht="13.5" thickBot="1" x14ac:dyDescent="0.25">
      <c r="B157" s="27">
        <v>44957</v>
      </c>
      <c r="C157" s="24" t="s">
        <v>211</v>
      </c>
      <c r="D157" s="26">
        <v>32.26</v>
      </c>
      <c r="E157" s="26">
        <v>293.22000000000003</v>
      </c>
      <c r="F157" s="26">
        <v>367.5</v>
      </c>
      <c r="G157" s="29" t="s">
        <v>212</v>
      </c>
    </row>
    <row r="158" spans="2:7" ht="13.5" thickBot="1" x14ac:dyDescent="0.25">
      <c r="B158" s="27">
        <v>44927</v>
      </c>
      <c r="C158" s="24" t="s">
        <v>210</v>
      </c>
      <c r="D158" s="26">
        <v>34.06</v>
      </c>
      <c r="E158" s="26">
        <v>408.47</v>
      </c>
      <c r="F158" s="26">
        <v>316.5</v>
      </c>
      <c r="G158" s="26">
        <v>0</v>
      </c>
    </row>
    <row r="159" spans="2:7" ht="13.5" thickBot="1" x14ac:dyDescent="0.25">
      <c r="B159" s="27">
        <v>44928</v>
      </c>
      <c r="C159" s="24" t="s">
        <v>210</v>
      </c>
      <c r="D159" s="26">
        <v>34.07</v>
      </c>
      <c r="E159" s="26">
        <v>332.96</v>
      </c>
      <c r="F159" s="26">
        <v>338</v>
      </c>
      <c r="G159" s="26">
        <v>0</v>
      </c>
    </row>
    <row r="160" spans="2:7" ht="13.5" thickBot="1" x14ac:dyDescent="0.25">
      <c r="B160" s="27">
        <v>44929</v>
      </c>
      <c r="C160" s="24" t="s">
        <v>210</v>
      </c>
      <c r="D160" s="26">
        <v>34.049999999999997</v>
      </c>
      <c r="E160" s="26">
        <v>313.26</v>
      </c>
      <c r="F160" s="26">
        <v>314</v>
      </c>
      <c r="G160" s="26">
        <v>0</v>
      </c>
    </row>
    <row r="161" spans="2:7" ht="13.5" thickBot="1" x14ac:dyDescent="0.25">
      <c r="B161" s="27">
        <v>44930</v>
      </c>
      <c r="C161" s="24" t="s">
        <v>210</v>
      </c>
      <c r="D161" s="26">
        <v>34.049999999999997</v>
      </c>
      <c r="E161" s="26">
        <v>283.33999999999997</v>
      </c>
      <c r="F161" s="26">
        <v>304.5</v>
      </c>
      <c r="G161" s="26">
        <v>0</v>
      </c>
    </row>
    <row r="162" spans="2:7" ht="13.5" thickBot="1" x14ac:dyDescent="0.25">
      <c r="B162" s="27">
        <v>44931</v>
      </c>
      <c r="C162" s="24" t="s">
        <v>210</v>
      </c>
      <c r="D162" s="26">
        <v>34.06</v>
      </c>
      <c r="E162" s="26">
        <v>304</v>
      </c>
      <c r="F162" s="26">
        <v>304</v>
      </c>
      <c r="G162" s="26">
        <v>0</v>
      </c>
    </row>
    <row r="163" spans="2:7" ht="13.5" thickBot="1" x14ac:dyDescent="0.25">
      <c r="B163" s="27">
        <v>44932</v>
      </c>
      <c r="C163" s="24" t="s">
        <v>210</v>
      </c>
      <c r="D163" s="26">
        <v>34.07</v>
      </c>
      <c r="E163" s="26">
        <v>288.89</v>
      </c>
      <c r="F163" s="26">
        <v>303.5</v>
      </c>
      <c r="G163" s="26">
        <v>0</v>
      </c>
    </row>
    <row r="164" spans="2:7" ht="13.5" thickBot="1" x14ac:dyDescent="0.25">
      <c r="B164" s="27">
        <v>44933</v>
      </c>
      <c r="C164" s="24" t="s">
        <v>210</v>
      </c>
      <c r="D164" s="26">
        <v>34.06</v>
      </c>
      <c r="E164" s="26">
        <v>296.77999999999997</v>
      </c>
      <c r="F164" s="26">
        <v>274</v>
      </c>
      <c r="G164" s="26">
        <v>0</v>
      </c>
    </row>
    <row r="165" spans="2:7" ht="13.5" thickBot="1" x14ac:dyDescent="0.25">
      <c r="B165" s="27">
        <v>44934</v>
      </c>
      <c r="C165" s="24" t="s">
        <v>210</v>
      </c>
      <c r="D165" s="26">
        <v>34.03</v>
      </c>
      <c r="E165" s="26">
        <v>312.33999999999997</v>
      </c>
      <c r="F165" s="26">
        <v>229.5</v>
      </c>
      <c r="G165" s="26">
        <v>0</v>
      </c>
    </row>
    <row r="166" spans="2:7" ht="13.5" thickBot="1" x14ac:dyDescent="0.25">
      <c r="B166" s="27">
        <v>44935</v>
      </c>
      <c r="C166" s="24" t="s">
        <v>210</v>
      </c>
      <c r="D166" s="26">
        <v>34</v>
      </c>
      <c r="E166" s="26">
        <v>284.2</v>
      </c>
      <c r="F166" s="26">
        <v>205.5</v>
      </c>
      <c r="G166" s="26">
        <v>0</v>
      </c>
    </row>
    <row r="167" spans="2:7" ht="13.5" thickBot="1" x14ac:dyDescent="0.25">
      <c r="B167" s="27">
        <v>44936</v>
      </c>
      <c r="C167" s="24" t="s">
        <v>210</v>
      </c>
      <c r="D167" s="26">
        <v>33.97</v>
      </c>
      <c r="E167" s="26">
        <v>294.76</v>
      </c>
      <c r="F167" s="26">
        <v>213</v>
      </c>
      <c r="G167" s="26">
        <v>0</v>
      </c>
    </row>
    <row r="168" spans="2:7" ht="13.5" thickBot="1" x14ac:dyDescent="0.25">
      <c r="B168" s="27">
        <v>44937</v>
      </c>
      <c r="C168" s="24" t="s">
        <v>210</v>
      </c>
      <c r="D168" s="26">
        <v>33.9</v>
      </c>
      <c r="E168" s="26">
        <v>324.67</v>
      </c>
      <c r="F168" s="26">
        <v>216</v>
      </c>
      <c r="G168" s="26">
        <v>0</v>
      </c>
    </row>
    <row r="169" spans="2:7" ht="13.5" thickBot="1" x14ac:dyDescent="0.25">
      <c r="B169" s="27">
        <v>44938</v>
      </c>
      <c r="C169" s="24" t="s">
        <v>210</v>
      </c>
      <c r="D169" s="26">
        <v>33.880000000000003</v>
      </c>
      <c r="E169" s="26">
        <v>309.81</v>
      </c>
      <c r="F169" s="26">
        <v>213.5</v>
      </c>
      <c r="G169" s="26">
        <v>0</v>
      </c>
    </row>
    <row r="170" spans="2:7" ht="13.5" thickBot="1" x14ac:dyDescent="0.25">
      <c r="B170" s="27">
        <v>44939</v>
      </c>
      <c r="C170" s="24" t="s">
        <v>210</v>
      </c>
      <c r="D170" s="26">
        <v>33.909999999999997</v>
      </c>
      <c r="E170" s="26">
        <v>328.61</v>
      </c>
      <c r="F170" s="26">
        <v>255.5</v>
      </c>
      <c r="G170" s="26">
        <v>0</v>
      </c>
    </row>
    <row r="171" spans="2:7" ht="13.5" thickBot="1" x14ac:dyDescent="0.25">
      <c r="B171" s="27">
        <v>44940</v>
      </c>
      <c r="C171" s="24" t="s">
        <v>210</v>
      </c>
      <c r="D171" s="26">
        <v>33.85</v>
      </c>
      <c r="E171" s="26">
        <v>442.56</v>
      </c>
      <c r="F171" s="26">
        <v>275</v>
      </c>
      <c r="G171" s="26">
        <v>0</v>
      </c>
    </row>
    <row r="172" spans="2:7" ht="13.5" thickBot="1" x14ac:dyDescent="0.25">
      <c r="B172" s="27">
        <v>44941</v>
      </c>
      <c r="C172" s="24" t="s">
        <v>210</v>
      </c>
      <c r="D172" s="26">
        <v>33.82</v>
      </c>
      <c r="E172" s="26">
        <v>307.39999999999998</v>
      </c>
      <c r="F172" s="26">
        <v>253.5</v>
      </c>
      <c r="G172" s="26">
        <v>0</v>
      </c>
    </row>
    <row r="173" spans="2:7" ht="13.5" thickBot="1" x14ac:dyDescent="0.25">
      <c r="B173" s="27">
        <v>44942</v>
      </c>
      <c r="C173" s="24" t="s">
        <v>210</v>
      </c>
      <c r="D173" s="26">
        <v>33.770000000000003</v>
      </c>
      <c r="E173" s="26">
        <v>364.55</v>
      </c>
      <c r="F173" s="26">
        <v>259</v>
      </c>
      <c r="G173" s="26">
        <v>0</v>
      </c>
    </row>
    <row r="174" spans="2:7" ht="13.5" thickBot="1" x14ac:dyDescent="0.25">
      <c r="B174" s="27">
        <v>44943</v>
      </c>
      <c r="C174" s="24" t="s">
        <v>210</v>
      </c>
      <c r="D174" s="26">
        <v>33.75</v>
      </c>
      <c r="E174" s="26">
        <v>295.08</v>
      </c>
      <c r="F174" s="26">
        <v>247</v>
      </c>
      <c r="G174" s="26">
        <v>0</v>
      </c>
    </row>
    <row r="175" spans="2:7" ht="13.5" thickBot="1" x14ac:dyDescent="0.25">
      <c r="B175" s="27">
        <v>44944</v>
      </c>
      <c r="C175" s="24" t="s">
        <v>210</v>
      </c>
      <c r="D175" s="26">
        <v>33.729999999999997</v>
      </c>
      <c r="E175" s="26">
        <v>309.86</v>
      </c>
      <c r="F175" s="26">
        <v>243.5</v>
      </c>
      <c r="G175" s="26">
        <v>0</v>
      </c>
    </row>
    <row r="176" spans="2:7" ht="13.5" thickBot="1" x14ac:dyDescent="0.25">
      <c r="B176" s="27">
        <v>44945</v>
      </c>
      <c r="C176" s="24" t="s">
        <v>210</v>
      </c>
      <c r="D176" s="26">
        <v>33.69</v>
      </c>
      <c r="E176" s="26">
        <v>263.89</v>
      </c>
      <c r="F176" s="26">
        <v>253</v>
      </c>
      <c r="G176" s="26">
        <v>0</v>
      </c>
    </row>
    <row r="177" spans="2:7" ht="13.5" thickBot="1" x14ac:dyDescent="0.25">
      <c r="B177" s="27">
        <v>44946</v>
      </c>
      <c r="C177" s="24" t="s">
        <v>210</v>
      </c>
      <c r="D177" s="26">
        <v>33.630000000000003</v>
      </c>
      <c r="E177" s="26">
        <v>325.39999999999998</v>
      </c>
      <c r="F177" s="26">
        <v>246</v>
      </c>
      <c r="G177" s="26">
        <v>0</v>
      </c>
    </row>
    <row r="178" spans="2:7" ht="13.5" thickBot="1" x14ac:dyDescent="0.25">
      <c r="B178" s="27">
        <v>44947</v>
      </c>
      <c r="C178" s="24" t="s">
        <v>210</v>
      </c>
      <c r="D178" s="26">
        <v>33.68</v>
      </c>
      <c r="E178" s="26">
        <v>332.28</v>
      </c>
      <c r="F178" s="26">
        <v>228.5</v>
      </c>
      <c r="G178" s="26">
        <v>0</v>
      </c>
    </row>
    <row r="179" spans="2:7" ht="13.5" thickBot="1" x14ac:dyDescent="0.25">
      <c r="B179" s="27">
        <v>44948</v>
      </c>
      <c r="C179" s="24" t="s">
        <v>210</v>
      </c>
      <c r="D179" s="26">
        <v>33.64</v>
      </c>
      <c r="E179" s="26">
        <v>307.10000000000002</v>
      </c>
      <c r="F179" s="26">
        <v>220</v>
      </c>
      <c r="G179" s="26">
        <v>0</v>
      </c>
    </row>
    <row r="180" spans="2:7" ht="13.5" thickBot="1" x14ac:dyDescent="0.25">
      <c r="B180" s="27">
        <v>44949</v>
      </c>
      <c r="C180" s="24" t="s">
        <v>210</v>
      </c>
      <c r="D180" s="26">
        <v>33.6</v>
      </c>
      <c r="E180" s="26">
        <v>329.47</v>
      </c>
      <c r="F180" s="26">
        <v>227.5</v>
      </c>
      <c r="G180" s="26">
        <v>0</v>
      </c>
    </row>
    <row r="181" spans="2:7" ht="13.5" thickBot="1" x14ac:dyDescent="0.25">
      <c r="B181" s="27">
        <v>44950</v>
      </c>
      <c r="C181" s="24" t="s">
        <v>210</v>
      </c>
      <c r="D181" s="26">
        <v>33.54</v>
      </c>
      <c r="E181" s="26">
        <v>448.91</v>
      </c>
      <c r="F181" s="26">
        <v>233</v>
      </c>
      <c r="G181" s="26">
        <v>0</v>
      </c>
    </row>
    <row r="182" spans="2:7" ht="13.5" thickBot="1" x14ac:dyDescent="0.25">
      <c r="B182" s="27">
        <v>44951</v>
      </c>
      <c r="C182" s="24" t="s">
        <v>210</v>
      </c>
      <c r="D182" s="26">
        <v>33.450000000000003</v>
      </c>
      <c r="E182" s="26">
        <v>523.53</v>
      </c>
      <c r="F182" s="26">
        <v>290.5</v>
      </c>
      <c r="G182" s="26">
        <v>0</v>
      </c>
    </row>
    <row r="183" spans="2:7" ht="13.5" thickBot="1" x14ac:dyDescent="0.25">
      <c r="B183" s="27">
        <v>44952</v>
      </c>
      <c r="C183" s="24" t="s">
        <v>210</v>
      </c>
      <c r="D183" s="26">
        <v>33.5</v>
      </c>
      <c r="E183" s="26">
        <v>326.06</v>
      </c>
      <c r="F183" s="26">
        <v>370</v>
      </c>
      <c r="G183" s="26">
        <v>0</v>
      </c>
    </row>
    <row r="184" spans="2:7" ht="13.5" thickBot="1" x14ac:dyDescent="0.25">
      <c r="B184" s="27">
        <v>44953</v>
      </c>
      <c r="C184" s="24" t="s">
        <v>210</v>
      </c>
      <c r="D184" s="26">
        <v>33.49</v>
      </c>
      <c r="E184" s="26">
        <v>354.92</v>
      </c>
      <c r="F184" s="26">
        <v>390.5</v>
      </c>
      <c r="G184" s="26">
        <v>0</v>
      </c>
    </row>
    <row r="185" spans="2:7" ht="13.5" thickBot="1" x14ac:dyDescent="0.25">
      <c r="B185" s="27">
        <v>44954</v>
      </c>
      <c r="C185" s="24" t="s">
        <v>210</v>
      </c>
      <c r="D185" s="26">
        <v>33.53</v>
      </c>
      <c r="E185" s="26">
        <v>317.70999999999998</v>
      </c>
      <c r="F185" s="26">
        <v>410.5</v>
      </c>
      <c r="G185" s="26">
        <v>0</v>
      </c>
    </row>
    <row r="186" spans="2:7" ht="13.5" thickBot="1" x14ac:dyDescent="0.25">
      <c r="B186" s="27">
        <v>44955</v>
      </c>
      <c r="C186" s="24" t="s">
        <v>210</v>
      </c>
      <c r="D186" s="26">
        <v>33.549999999999997</v>
      </c>
      <c r="E186" s="26">
        <v>302.05</v>
      </c>
      <c r="F186" s="26">
        <v>400</v>
      </c>
      <c r="G186" s="26">
        <v>0</v>
      </c>
    </row>
    <row r="187" spans="2:7" ht="13.5" thickBot="1" x14ac:dyDescent="0.25">
      <c r="B187" s="27">
        <v>44956</v>
      </c>
      <c r="C187" s="24" t="s">
        <v>210</v>
      </c>
      <c r="D187" s="26">
        <v>33.57</v>
      </c>
      <c r="E187" s="26">
        <v>321.04000000000002</v>
      </c>
      <c r="F187" s="26">
        <v>371</v>
      </c>
      <c r="G187" s="26">
        <v>0</v>
      </c>
    </row>
    <row r="188" spans="2:7" ht="13.5" thickBot="1" x14ac:dyDescent="0.25">
      <c r="B188" s="27">
        <v>44957</v>
      </c>
      <c r="C188" s="24" t="s">
        <v>210</v>
      </c>
      <c r="D188" s="26">
        <v>33.58</v>
      </c>
      <c r="E188" s="26">
        <v>324.77999999999997</v>
      </c>
      <c r="F188" s="26">
        <v>367.5</v>
      </c>
      <c r="G188" s="26">
        <v>0</v>
      </c>
    </row>
  </sheetData>
  <sortState ref="B3:G188">
    <sortCondition ref="C3:C188"/>
    <sortCondition ref="B3:B18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tabSelected="1" workbookViewId="0">
      <selection activeCell="G27" sqref="G27"/>
    </sheetView>
  </sheetViews>
  <sheetFormatPr baseColWidth="10" defaultRowHeight="12.75" x14ac:dyDescent="0.2"/>
  <sheetData>
    <row r="2" spans="2:4" x14ac:dyDescent="0.2">
      <c r="B2" s="21" t="s">
        <v>193</v>
      </c>
      <c r="C2" s="22"/>
      <c r="D2" s="22"/>
    </row>
    <row r="4" spans="2:4" x14ac:dyDescent="0.2">
      <c r="B4" s="22" t="s">
        <v>189</v>
      </c>
      <c r="C4" s="22" t="s">
        <v>190</v>
      </c>
      <c r="D4" s="22" t="s">
        <v>191</v>
      </c>
    </row>
    <row r="5" spans="2:4" x14ac:dyDescent="0.2">
      <c r="B5" s="22" t="s">
        <v>192</v>
      </c>
      <c r="C5" s="23">
        <v>44965</v>
      </c>
      <c r="D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S.I.N.</vt:lpstr>
      <vt:lpstr>Picos Demanda</vt:lpstr>
      <vt:lpstr>Datos Hidraulicos</vt:lpstr>
      <vt:lpstr>Versiones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2023-02-08T12:19:34Z</dcterms:created>
  <dcterms:modified xsi:type="dcterms:W3CDTF">2023-02-08T12:47:20Z</dcterms:modified>
</cp:coreProperties>
</file>